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uttke\CloudStation\"/>
    </mc:Choice>
  </mc:AlternateContent>
  <bookViews>
    <workbookView xWindow="0" yWindow="0" windowWidth="23040" windowHeight="9204" activeTab="1"/>
  </bookViews>
  <sheets>
    <sheet name="Kredit_mit_S-Tilgung" sheetId="1" r:id="rId1"/>
    <sheet name="Kredit_ohne_S-Tilgung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B9" i="2"/>
  <c r="D8" i="2"/>
  <c r="B6" i="2"/>
  <c r="B8" i="2" s="1"/>
  <c r="F4" i="2"/>
  <c r="D4" i="2"/>
  <c r="B383" i="1"/>
  <c r="B384" i="1"/>
  <c r="B332" i="1"/>
  <c r="B333" i="1"/>
  <c r="B334" i="1" s="1"/>
  <c r="B335" i="1"/>
  <c r="B336" i="1" s="1"/>
  <c r="B6" i="1"/>
  <c r="E12" i="2" l="1"/>
  <c r="F12" i="2" s="1"/>
  <c r="D12" i="2"/>
  <c r="G12" i="2"/>
  <c r="B385" i="1"/>
  <c r="B337" i="1"/>
  <c r="F4" i="1"/>
  <c r="D8" i="1"/>
  <c r="B8" i="1"/>
  <c r="B9" i="1" s="1"/>
  <c r="G13" i="2" l="1"/>
  <c r="B12" i="2"/>
  <c r="B386" i="1"/>
  <c r="B338" i="1"/>
  <c r="G12" i="1"/>
  <c r="C12" i="1"/>
  <c r="D4" i="1"/>
  <c r="E12" i="1"/>
  <c r="F12" i="1" s="1"/>
  <c r="B10" i="2" l="1"/>
  <c r="B13" i="2"/>
  <c r="C13" i="2"/>
  <c r="D13" i="2" s="1"/>
  <c r="B387" i="1"/>
  <c r="B339" i="1"/>
  <c r="B12" i="1"/>
  <c r="D12" i="1"/>
  <c r="G13" i="1"/>
  <c r="E13" i="2" l="1"/>
  <c r="B14" i="2"/>
  <c r="B388" i="1"/>
  <c r="B340" i="1"/>
  <c r="C13" i="1"/>
  <c r="D13" i="1" s="1"/>
  <c r="B13" i="1"/>
  <c r="B10" i="1"/>
  <c r="F13" i="2" l="1"/>
  <c r="G14" i="2"/>
  <c r="B15" i="2"/>
  <c r="B389" i="1"/>
  <c r="B341" i="1"/>
  <c r="E13" i="1"/>
  <c r="F13" i="1" s="1"/>
  <c r="B14" i="1"/>
  <c r="B16" i="2" l="1"/>
  <c r="C14" i="2"/>
  <c r="B390" i="1"/>
  <c r="B342" i="1"/>
  <c r="B15" i="1"/>
  <c r="G14" i="1"/>
  <c r="D14" i="2" l="1"/>
  <c r="E14" i="2"/>
  <c r="B17" i="2"/>
  <c r="B391" i="1"/>
  <c r="B343" i="1"/>
  <c r="C14" i="1"/>
  <c r="B16" i="1"/>
  <c r="B18" i="2" l="1"/>
  <c r="F14" i="2"/>
  <c r="G15" i="2"/>
  <c r="B392" i="1"/>
  <c r="B344" i="1"/>
  <c r="B17" i="1"/>
  <c r="D14" i="1"/>
  <c r="E14" i="1"/>
  <c r="F14" i="1" s="1"/>
  <c r="C15" i="2" l="1"/>
  <c r="B19" i="2"/>
  <c r="B393" i="1"/>
  <c r="B345" i="1"/>
  <c r="G15" i="1"/>
  <c r="B18" i="1"/>
  <c r="B20" i="2" l="1"/>
  <c r="E15" i="2"/>
  <c r="D15" i="2"/>
  <c r="B394" i="1"/>
  <c r="B346" i="1"/>
  <c r="B19" i="1"/>
  <c r="C15" i="1"/>
  <c r="F15" i="2" l="1"/>
  <c r="G16" i="2"/>
  <c r="B21" i="2"/>
  <c r="B395" i="1"/>
  <c r="B347" i="1"/>
  <c r="E15" i="1"/>
  <c r="F15" i="1" s="1"/>
  <c r="D15" i="1"/>
  <c r="B20" i="1"/>
  <c r="C16" i="2" l="1"/>
  <c r="B22" i="2"/>
  <c r="B396" i="1"/>
  <c r="B348" i="1"/>
  <c r="B21" i="1"/>
  <c r="G16" i="1"/>
  <c r="B23" i="2" l="1"/>
  <c r="E16" i="2"/>
  <c r="D16" i="2"/>
  <c r="B397" i="1"/>
  <c r="B349" i="1"/>
  <c r="C16" i="1"/>
  <c r="B22" i="1"/>
  <c r="F16" i="2" l="1"/>
  <c r="G17" i="2"/>
  <c r="B24" i="2"/>
  <c r="B398" i="1"/>
  <c r="B350" i="1"/>
  <c r="B23" i="1"/>
  <c r="E16" i="1"/>
  <c r="F16" i="1" s="1"/>
  <c r="D16" i="1"/>
  <c r="C17" i="2" l="1"/>
  <c r="B25" i="2"/>
  <c r="B399" i="1"/>
  <c r="B351" i="1"/>
  <c r="G17" i="1"/>
  <c r="B24" i="1"/>
  <c r="B26" i="2" l="1"/>
  <c r="E17" i="2"/>
  <c r="D17" i="2"/>
  <c r="B400" i="1"/>
  <c r="B352" i="1"/>
  <c r="B25" i="1"/>
  <c r="C17" i="1"/>
  <c r="F17" i="2" l="1"/>
  <c r="G18" i="2"/>
  <c r="B27" i="2"/>
  <c r="B401" i="1"/>
  <c r="B353" i="1"/>
  <c r="E17" i="1"/>
  <c r="F17" i="1" s="1"/>
  <c r="D17" i="1"/>
  <c r="B26" i="1"/>
  <c r="C18" i="2" l="1"/>
  <c r="B28" i="2"/>
  <c r="B402" i="1"/>
  <c r="B354" i="1"/>
  <c r="B27" i="1"/>
  <c r="G18" i="1"/>
  <c r="B29" i="2" l="1"/>
  <c r="E18" i="2"/>
  <c r="D18" i="2"/>
  <c r="B403" i="1"/>
  <c r="B355" i="1"/>
  <c r="B28" i="1"/>
  <c r="C18" i="1"/>
  <c r="F18" i="2" l="1"/>
  <c r="G19" i="2"/>
  <c r="B30" i="2"/>
  <c r="B404" i="1"/>
  <c r="B356" i="1"/>
  <c r="E18" i="1"/>
  <c r="F18" i="1" s="1"/>
  <c r="D18" i="1"/>
  <c r="B29" i="1"/>
  <c r="C19" i="2" l="1"/>
  <c r="B31" i="2"/>
  <c r="B405" i="1"/>
  <c r="B357" i="1"/>
  <c r="B30" i="1"/>
  <c r="G19" i="1"/>
  <c r="B32" i="2" l="1"/>
  <c r="E19" i="2"/>
  <c r="D19" i="2"/>
  <c r="B406" i="1"/>
  <c r="B358" i="1"/>
  <c r="B31" i="1"/>
  <c r="C19" i="1"/>
  <c r="F19" i="2" l="1"/>
  <c r="G20" i="2"/>
  <c r="B33" i="2"/>
  <c r="B407" i="1"/>
  <c r="B359" i="1"/>
  <c r="E19" i="1"/>
  <c r="F19" i="1" s="1"/>
  <c r="D19" i="1"/>
  <c r="B32" i="1"/>
  <c r="C20" i="2" l="1"/>
  <c r="B34" i="2"/>
  <c r="B408" i="1"/>
  <c r="B360" i="1"/>
  <c r="B33" i="1"/>
  <c r="G20" i="1"/>
  <c r="B35" i="2" l="1"/>
  <c r="E20" i="2"/>
  <c r="D20" i="2"/>
  <c r="B409" i="1"/>
  <c r="B361" i="1"/>
  <c r="C20" i="1"/>
  <c r="B34" i="1"/>
  <c r="F20" i="2" l="1"/>
  <c r="G21" i="2"/>
  <c r="B36" i="2"/>
  <c r="B410" i="1"/>
  <c r="B362" i="1"/>
  <c r="B35" i="1"/>
  <c r="E20" i="1"/>
  <c r="F20" i="1" s="1"/>
  <c r="D20" i="1"/>
  <c r="B37" i="2" l="1"/>
  <c r="C21" i="2"/>
  <c r="B411" i="1"/>
  <c r="B363" i="1"/>
  <c r="G21" i="1"/>
  <c r="B36" i="1"/>
  <c r="E21" i="2" l="1"/>
  <c r="D21" i="2"/>
  <c r="B38" i="2"/>
  <c r="B364" i="1"/>
  <c r="C21" i="1"/>
  <c r="B37" i="1"/>
  <c r="B39" i="2" l="1"/>
  <c r="F21" i="2"/>
  <c r="G22" i="2"/>
  <c r="B365" i="1"/>
  <c r="B38" i="1"/>
  <c r="E21" i="1"/>
  <c r="F21" i="1" s="1"/>
  <c r="D21" i="1"/>
  <c r="B40" i="2" l="1"/>
  <c r="C22" i="2"/>
  <c r="B366" i="1"/>
  <c r="G22" i="1"/>
  <c r="B39" i="1"/>
  <c r="E22" i="2" l="1"/>
  <c r="D22" i="2"/>
  <c r="B41" i="2"/>
  <c r="B367" i="1"/>
  <c r="B40" i="1"/>
  <c r="C22" i="1"/>
  <c r="B42" i="2" l="1"/>
  <c r="F22" i="2"/>
  <c r="G23" i="2"/>
  <c r="B368" i="1"/>
  <c r="B41" i="1"/>
  <c r="E22" i="1"/>
  <c r="F22" i="1" s="1"/>
  <c r="D22" i="1"/>
  <c r="C23" i="2" l="1"/>
  <c r="B43" i="2"/>
  <c r="B369" i="1"/>
  <c r="G23" i="1"/>
  <c r="B42" i="1"/>
  <c r="B44" i="2" l="1"/>
  <c r="E23" i="2"/>
  <c r="D23" i="2"/>
  <c r="B370" i="1"/>
  <c r="C23" i="1"/>
  <c r="B43" i="1"/>
  <c r="F23" i="2" l="1"/>
  <c r="G24" i="2"/>
  <c r="B45" i="2"/>
  <c r="B371" i="1"/>
  <c r="B44" i="1"/>
  <c r="E23" i="1"/>
  <c r="F23" i="1" s="1"/>
  <c r="D23" i="1"/>
  <c r="C24" i="2" l="1"/>
  <c r="B46" i="2"/>
  <c r="B372" i="1"/>
  <c r="G24" i="1"/>
  <c r="B45" i="1"/>
  <c r="B47" i="2" l="1"/>
  <c r="E24" i="2"/>
  <c r="D24" i="2"/>
  <c r="B373" i="1"/>
  <c r="C24" i="1"/>
  <c r="B46" i="1"/>
  <c r="F24" i="2" l="1"/>
  <c r="G25" i="2"/>
  <c r="B48" i="2"/>
  <c r="B374" i="1"/>
  <c r="B47" i="1"/>
  <c r="E24" i="1"/>
  <c r="F24" i="1" s="1"/>
  <c r="D24" i="1"/>
  <c r="C25" i="2" l="1"/>
  <c r="B49" i="2"/>
  <c r="B375" i="1"/>
  <c r="G25" i="1"/>
  <c r="B48" i="1"/>
  <c r="B50" i="2" l="1"/>
  <c r="E25" i="2"/>
  <c r="D25" i="2"/>
  <c r="B376" i="1"/>
  <c r="B49" i="1"/>
  <c r="C25" i="1"/>
  <c r="F25" i="2" l="1"/>
  <c r="G26" i="2"/>
  <c r="B51" i="2"/>
  <c r="B377" i="1"/>
  <c r="E25" i="1"/>
  <c r="F25" i="1" s="1"/>
  <c r="D25" i="1"/>
  <c r="B50" i="1"/>
  <c r="C26" i="2" l="1"/>
  <c r="B52" i="2"/>
  <c r="B378" i="1"/>
  <c r="B51" i="1"/>
  <c r="G26" i="1"/>
  <c r="B53" i="2" l="1"/>
  <c r="E26" i="2"/>
  <c r="D26" i="2"/>
  <c r="B379" i="1"/>
  <c r="C26" i="1"/>
  <c r="B52" i="1"/>
  <c r="F26" i="2" l="1"/>
  <c r="G27" i="2"/>
  <c r="B54" i="2"/>
  <c r="B380" i="1"/>
  <c r="B53" i="1"/>
  <c r="E26" i="1"/>
  <c r="F26" i="1" s="1"/>
  <c r="D26" i="1"/>
  <c r="C27" i="2" l="1"/>
  <c r="B55" i="2"/>
  <c r="B381" i="1"/>
  <c r="G27" i="1"/>
  <c r="B54" i="1"/>
  <c r="B56" i="2" l="1"/>
  <c r="E27" i="2"/>
  <c r="D27" i="2"/>
  <c r="B382" i="1"/>
  <c r="C27" i="1"/>
  <c r="B55" i="1"/>
  <c r="F27" i="2" l="1"/>
  <c r="G28" i="2"/>
  <c r="B57" i="2"/>
  <c r="E27" i="1"/>
  <c r="F27" i="1" s="1"/>
  <c r="D27" i="1"/>
  <c r="B56" i="1"/>
  <c r="C28" i="2" l="1"/>
  <c r="B58" i="2"/>
  <c r="B57" i="1"/>
  <c r="G28" i="1"/>
  <c r="B59" i="2" l="1"/>
  <c r="E28" i="2"/>
  <c r="D28" i="2"/>
  <c r="B58" i="1"/>
  <c r="C28" i="1"/>
  <c r="F28" i="2" l="1"/>
  <c r="G29" i="2"/>
  <c r="B60" i="2"/>
  <c r="B59" i="1"/>
  <c r="E28" i="1"/>
  <c r="F28" i="1" s="1"/>
  <c r="D28" i="1"/>
  <c r="B61" i="2" l="1"/>
  <c r="C29" i="2"/>
  <c r="G29" i="1"/>
  <c r="B60" i="1"/>
  <c r="E29" i="2" l="1"/>
  <c r="D29" i="2"/>
  <c r="B62" i="2"/>
  <c r="B61" i="1"/>
  <c r="C29" i="1"/>
  <c r="B63" i="2" l="1"/>
  <c r="F29" i="2"/>
  <c r="G30" i="2"/>
  <c r="E29" i="1"/>
  <c r="F29" i="1" s="1"/>
  <c r="D29" i="1"/>
  <c r="B62" i="1"/>
  <c r="B64" i="2" l="1"/>
  <c r="C30" i="2"/>
  <c r="G30" i="1"/>
  <c r="B63" i="1"/>
  <c r="E30" i="2" l="1"/>
  <c r="D30" i="2"/>
  <c r="B65" i="2"/>
  <c r="B64" i="1"/>
  <c r="C30" i="1"/>
  <c r="B66" i="2" l="1"/>
  <c r="F30" i="2"/>
  <c r="G31" i="2"/>
  <c r="B65" i="1"/>
  <c r="E30" i="1"/>
  <c r="F30" i="1" s="1"/>
  <c r="D30" i="1"/>
  <c r="C31" i="2" l="1"/>
  <c r="B67" i="2"/>
  <c r="G31" i="1"/>
  <c r="B66" i="1"/>
  <c r="B68" i="2" l="1"/>
  <c r="E31" i="2"/>
  <c r="D31" i="2"/>
  <c r="B67" i="1"/>
  <c r="C31" i="1"/>
  <c r="F31" i="2" l="1"/>
  <c r="G32" i="2"/>
  <c r="B69" i="2"/>
  <c r="E31" i="1"/>
  <c r="F31" i="1" s="1"/>
  <c r="D31" i="1"/>
  <c r="B68" i="1"/>
  <c r="C32" i="2" l="1"/>
  <c r="B70" i="2"/>
  <c r="G32" i="1"/>
  <c r="B69" i="1"/>
  <c r="B71" i="2" l="1"/>
  <c r="E32" i="2"/>
  <c r="D32" i="2"/>
  <c r="B70" i="1"/>
  <c r="C32" i="1"/>
  <c r="F32" i="2" l="1"/>
  <c r="G33" i="2"/>
  <c r="B72" i="2"/>
  <c r="B71" i="1"/>
  <c r="E32" i="1"/>
  <c r="F32" i="1" s="1"/>
  <c r="D32" i="1"/>
  <c r="C33" i="2" l="1"/>
  <c r="B73" i="2"/>
  <c r="G33" i="1"/>
  <c r="B72" i="1"/>
  <c r="B74" i="2" l="1"/>
  <c r="E33" i="2"/>
  <c r="D33" i="2"/>
  <c r="B73" i="1"/>
  <c r="C33" i="1"/>
  <c r="F33" i="2" l="1"/>
  <c r="G34" i="2"/>
  <c r="B75" i="2"/>
  <c r="E33" i="1"/>
  <c r="F33" i="1" s="1"/>
  <c r="D33" i="1"/>
  <c r="B74" i="1"/>
  <c r="C34" i="2" l="1"/>
  <c r="B76" i="2"/>
  <c r="G34" i="1"/>
  <c r="B75" i="1"/>
  <c r="B77" i="2" l="1"/>
  <c r="E34" i="2"/>
  <c r="D34" i="2"/>
  <c r="B76" i="1"/>
  <c r="C34" i="1"/>
  <c r="F34" i="2" l="1"/>
  <c r="G35" i="2"/>
  <c r="B78" i="2"/>
  <c r="B77" i="1"/>
  <c r="E34" i="1"/>
  <c r="F34" i="1" s="1"/>
  <c r="D34" i="1"/>
  <c r="C35" i="2" l="1"/>
  <c r="B79" i="2"/>
  <c r="G35" i="1"/>
  <c r="B78" i="1"/>
  <c r="B80" i="2" l="1"/>
  <c r="E35" i="2"/>
  <c r="D35" i="2"/>
  <c r="B79" i="1"/>
  <c r="C35" i="1"/>
  <c r="F35" i="2" l="1"/>
  <c r="G36" i="2"/>
  <c r="B81" i="2"/>
  <c r="E35" i="1"/>
  <c r="F35" i="1" s="1"/>
  <c r="D35" i="1"/>
  <c r="B80" i="1"/>
  <c r="C36" i="2" l="1"/>
  <c r="B82" i="2"/>
  <c r="B81" i="1"/>
  <c r="G36" i="1"/>
  <c r="B83" i="2" l="1"/>
  <c r="E36" i="2"/>
  <c r="D36" i="2"/>
  <c r="B82" i="1"/>
  <c r="C36" i="1"/>
  <c r="F36" i="2" l="1"/>
  <c r="G37" i="2"/>
  <c r="B84" i="2"/>
  <c r="E36" i="1"/>
  <c r="F36" i="1" s="1"/>
  <c r="D36" i="1"/>
  <c r="B83" i="1"/>
  <c r="B85" i="2" l="1"/>
  <c r="C37" i="2"/>
  <c r="B84" i="1"/>
  <c r="G37" i="1"/>
  <c r="E37" i="2" l="1"/>
  <c r="D37" i="2"/>
  <c r="B86" i="2"/>
  <c r="C37" i="1"/>
  <c r="B85" i="1"/>
  <c r="B87" i="2" l="1"/>
  <c r="F37" i="2"/>
  <c r="G38" i="2"/>
  <c r="E37" i="1"/>
  <c r="F37" i="1" s="1"/>
  <c r="D37" i="1"/>
  <c r="B86" i="1"/>
  <c r="B88" i="2" l="1"/>
  <c r="C38" i="2"/>
  <c r="B87" i="1"/>
  <c r="G38" i="1"/>
  <c r="E38" i="2" l="1"/>
  <c r="D38" i="2"/>
  <c r="B89" i="2"/>
  <c r="B88" i="1"/>
  <c r="C38" i="1"/>
  <c r="B90" i="2" l="1"/>
  <c r="F38" i="2"/>
  <c r="G39" i="2"/>
  <c r="E38" i="1"/>
  <c r="F38" i="1" s="1"/>
  <c r="D38" i="1"/>
  <c r="B89" i="1"/>
  <c r="C39" i="2" l="1"/>
  <c r="B91" i="2"/>
  <c r="B90" i="1"/>
  <c r="G39" i="1"/>
  <c r="B92" i="2" l="1"/>
  <c r="E39" i="2"/>
  <c r="D39" i="2"/>
  <c r="C39" i="1"/>
  <c r="B91" i="1"/>
  <c r="F39" i="2" l="1"/>
  <c r="G40" i="2"/>
  <c r="B93" i="2"/>
  <c r="B92" i="1"/>
  <c r="E39" i="1"/>
  <c r="F39" i="1" s="1"/>
  <c r="D39" i="1"/>
  <c r="C40" i="2" l="1"/>
  <c r="B94" i="2"/>
  <c r="G40" i="1"/>
  <c r="B93" i="1"/>
  <c r="B95" i="2" l="1"/>
  <c r="E40" i="2"/>
  <c r="D40" i="2"/>
  <c r="C40" i="1"/>
  <c r="B94" i="1"/>
  <c r="F40" i="2" l="1"/>
  <c r="G41" i="2"/>
  <c r="B96" i="2"/>
  <c r="B95" i="1"/>
  <c r="E40" i="1"/>
  <c r="F40" i="1" s="1"/>
  <c r="D40" i="1"/>
  <c r="C41" i="2" l="1"/>
  <c r="B97" i="2"/>
  <c r="G41" i="1"/>
  <c r="B96" i="1"/>
  <c r="B98" i="2" l="1"/>
  <c r="E41" i="2"/>
  <c r="D41" i="2"/>
  <c r="B97" i="1"/>
  <c r="C41" i="1"/>
  <c r="F41" i="2" l="1"/>
  <c r="G42" i="2"/>
  <c r="B99" i="2"/>
  <c r="E41" i="1"/>
  <c r="F41" i="1" s="1"/>
  <c r="D41" i="1"/>
  <c r="B98" i="1"/>
  <c r="C42" i="2" l="1"/>
  <c r="B100" i="2"/>
  <c r="B99" i="1"/>
  <c r="G42" i="1"/>
  <c r="B101" i="2" l="1"/>
  <c r="E42" i="2"/>
  <c r="D42" i="2"/>
  <c r="B100" i="1"/>
  <c r="C42" i="1"/>
  <c r="F42" i="2" l="1"/>
  <c r="G43" i="2"/>
  <c r="B102" i="2"/>
  <c r="E42" i="1"/>
  <c r="F42" i="1" s="1"/>
  <c r="D42" i="1"/>
  <c r="B101" i="1"/>
  <c r="C43" i="2" l="1"/>
  <c r="B103" i="2"/>
  <c r="B102" i="1"/>
  <c r="G43" i="1"/>
  <c r="B104" i="2" l="1"/>
  <c r="E43" i="2"/>
  <c r="D43" i="2"/>
  <c r="C43" i="1"/>
  <c r="B103" i="1"/>
  <c r="F43" i="2" l="1"/>
  <c r="G44" i="2"/>
  <c r="B105" i="2"/>
  <c r="E43" i="1"/>
  <c r="F43" i="1" s="1"/>
  <c r="D43" i="1"/>
  <c r="B104" i="1"/>
  <c r="C44" i="2" l="1"/>
  <c r="B106" i="2"/>
  <c r="B105" i="1"/>
  <c r="G44" i="1"/>
  <c r="B107" i="2" l="1"/>
  <c r="E44" i="2"/>
  <c r="D44" i="2"/>
  <c r="B106" i="1"/>
  <c r="C44" i="1"/>
  <c r="F44" i="2" l="1"/>
  <c r="G45" i="2"/>
  <c r="B108" i="2"/>
  <c r="E44" i="1"/>
  <c r="F44" i="1" s="1"/>
  <c r="D44" i="1"/>
  <c r="B107" i="1"/>
  <c r="B109" i="2" l="1"/>
  <c r="C45" i="2"/>
  <c r="B108" i="1"/>
  <c r="G45" i="1"/>
  <c r="E45" i="2" l="1"/>
  <c r="D45" i="2"/>
  <c r="B110" i="2"/>
  <c r="C45" i="1"/>
  <c r="B109" i="1"/>
  <c r="B111" i="2" l="1"/>
  <c r="F45" i="2"/>
  <c r="G46" i="2"/>
  <c r="E45" i="1"/>
  <c r="F45" i="1" s="1"/>
  <c r="D45" i="1"/>
  <c r="B110" i="1"/>
  <c r="B112" i="2" l="1"/>
  <c r="C46" i="2"/>
  <c r="B111" i="1"/>
  <c r="G46" i="1"/>
  <c r="E46" i="2" l="1"/>
  <c r="D46" i="2"/>
  <c r="B113" i="2"/>
  <c r="B112" i="1"/>
  <c r="C46" i="1"/>
  <c r="B114" i="2" l="1"/>
  <c r="F46" i="2"/>
  <c r="G47" i="2"/>
  <c r="E46" i="1"/>
  <c r="F46" i="1" s="1"/>
  <c r="D46" i="1"/>
  <c r="B113" i="1"/>
  <c r="C47" i="2" l="1"/>
  <c r="B115" i="2"/>
  <c r="B114" i="1"/>
  <c r="G47" i="1"/>
  <c r="B116" i="2" l="1"/>
  <c r="E47" i="2"/>
  <c r="D47" i="2"/>
  <c r="C47" i="1"/>
  <c r="B115" i="1"/>
  <c r="F47" i="2" l="1"/>
  <c r="G48" i="2"/>
  <c r="B117" i="2"/>
  <c r="B116" i="1"/>
  <c r="E47" i="1"/>
  <c r="F47" i="1" s="1"/>
  <c r="D47" i="1"/>
  <c r="C48" i="2" l="1"/>
  <c r="B118" i="2"/>
  <c r="G48" i="1"/>
  <c r="B117" i="1"/>
  <c r="B119" i="2" l="1"/>
  <c r="E48" i="2"/>
  <c r="D48" i="2"/>
  <c r="C48" i="1"/>
  <c r="B118" i="1"/>
  <c r="F48" i="2" l="1"/>
  <c r="G49" i="2"/>
  <c r="B120" i="2"/>
  <c r="B119" i="1"/>
  <c r="E48" i="1"/>
  <c r="F48" i="1" s="1"/>
  <c r="D48" i="1"/>
  <c r="C49" i="2" l="1"/>
  <c r="B121" i="2"/>
  <c r="G49" i="1"/>
  <c r="B120" i="1"/>
  <c r="B122" i="2" l="1"/>
  <c r="E49" i="2"/>
  <c r="D49" i="2"/>
  <c r="B121" i="1"/>
  <c r="C49" i="1"/>
  <c r="F49" i="2" l="1"/>
  <c r="G50" i="2"/>
  <c r="B123" i="2"/>
  <c r="E49" i="1"/>
  <c r="F49" i="1" s="1"/>
  <c r="D49" i="1"/>
  <c r="B122" i="1"/>
  <c r="C50" i="2" l="1"/>
  <c r="B124" i="2"/>
  <c r="B123" i="1"/>
  <c r="G50" i="1"/>
  <c r="B125" i="2" l="1"/>
  <c r="E50" i="2"/>
  <c r="D50" i="2"/>
  <c r="B124" i="1"/>
  <c r="C50" i="1"/>
  <c r="F50" i="2" l="1"/>
  <c r="G51" i="2"/>
  <c r="B126" i="2"/>
  <c r="E50" i="1"/>
  <c r="F50" i="1" s="1"/>
  <c r="D50" i="1"/>
  <c r="B125" i="1"/>
  <c r="C51" i="2" l="1"/>
  <c r="B127" i="2"/>
  <c r="B126" i="1"/>
  <c r="G51" i="1"/>
  <c r="B128" i="2" l="1"/>
  <c r="E51" i="2"/>
  <c r="D51" i="2"/>
  <c r="B127" i="1"/>
  <c r="C51" i="1"/>
  <c r="F51" i="2" l="1"/>
  <c r="G52" i="2"/>
  <c r="B129" i="2"/>
  <c r="E51" i="1"/>
  <c r="F51" i="1" s="1"/>
  <c r="D51" i="1"/>
  <c r="B128" i="1"/>
  <c r="C52" i="2" l="1"/>
  <c r="B130" i="2"/>
  <c r="B129" i="1"/>
  <c r="G52" i="1"/>
  <c r="B131" i="2" l="1"/>
  <c r="E52" i="2"/>
  <c r="D52" i="2"/>
  <c r="B130" i="1"/>
  <c r="C52" i="1"/>
  <c r="F52" i="2" l="1"/>
  <c r="G53" i="2"/>
  <c r="B132" i="2"/>
  <c r="E52" i="1"/>
  <c r="F52" i="1" s="1"/>
  <c r="D52" i="1"/>
  <c r="B131" i="1"/>
  <c r="B133" i="2" l="1"/>
  <c r="C53" i="2"/>
  <c r="B132" i="1"/>
  <c r="G53" i="1"/>
  <c r="E53" i="2" l="1"/>
  <c r="D53" i="2"/>
  <c r="B134" i="2"/>
  <c r="B133" i="1"/>
  <c r="C53" i="1"/>
  <c r="B135" i="2" l="1"/>
  <c r="F53" i="2"/>
  <c r="G54" i="2"/>
  <c r="E53" i="1"/>
  <c r="F53" i="1" s="1"/>
  <c r="D53" i="1"/>
  <c r="B134" i="1"/>
  <c r="B136" i="2" l="1"/>
  <c r="C54" i="2"/>
  <c r="B135" i="1"/>
  <c r="G54" i="1"/>
  <c r="E54" i="2" l="1"/>
  <c r="D54" i="2"/>
  <c r="B137" i="2"/>
  <c r="C54" i="1"/>
  <c r="B136" i="1"/>
  <c r="B138" i="2" l="1"/>
  <c r="F54" i="2"/>
  <c r="G55" i="2"/>
  <c r="B137" i="1"/>
  <c r="E54" i="1"/>
  <c r="F54" i="1" s="1"/>
  <c r="D54" i="1"/>
  <c r="C55" i="2" l="1"/>
  <c r="B139" i="2"/>
  <c r="G55" i="1"/>
  <c r="B138" i="1"/>
  <c r="B140" i="2" l="1"/>
  <c r="E55" i="2"/>
  <c r="D55" i="2"/>
  <c r="C55" i="1"/>
  <c r="B139" i="1"/>
  <c r="F55" i="2" l="1"/>
  <c r="G56" i="2"/>
  <c r="B141" i="2"/>
  <c r="B140" i="1"/>
  <c r="E55" i="1"/>
  <c r="F55" i="1" s="1"/>
  <c r="D55" i="1"/>
  <c r="C56" i="2" l="1"/>
  <c r="B142" i="2"/>
  <c r="G56" i="1"/>
  <c r="B141" i="1"/>
  <c r="B143" i="2" l="1"/>
  <c r="E56" i="2"/>
  <c r="D56" i="2"/>
  <c r="B142" i="1"/>
  <c r="C56" i="1"/>
  <c r="F56" i="2" l="1"/>
  <c r="G57" i="2"/>
  <c r="B144" i="2"/>
  <c r="B143" i="1"/>
  <c r="E56" i="1"/>
  <c r="F56" i="1" s="1"/>
  <c r="D56" i="1"/>
  <c r="B145" i="2" l="1"/>
  <c r="C57" i="2"/>
  <c r="G57" i="1"/>
  <c r="B144" i="1"/>
  <c r="E57" i="2" l="1"/>
  <c r="D57" i="2"/>
  <c r="B146" i="2"/>
  <c r="C57" i="1"/>
  <c r="B145" i="1"/>
  <c r="B147" i="2" l="1"/>
  <c r="F57" i="2"/>
  <c r="G58" i="2"/>
  <c r="B146" i="1"/>
  <c r="E57" i="1"/>
  <c r="F57" i="1" s="1"/>
  <c r="D57" i="1"/>
  <c r="C58" i="2" l="1"/>
  <c r="B148" i="2"/>
  <c r="B147" i="1"/>
  <c r="G58" i="1"/>
  <c r="B149" i="2" l="1"/>
  <c r="E58" i="2"/>
  <c r="D58" i="2"/>
  <c r="B148" i="1"/>
  <c r="C58" i="1"/>
  <c r="F58" i="2" l="1"/>
  <c r="G59" i="2"/>
  <c r="B150" i="2"/>
  <c r="E58" i="1"/>
  <c r="F58" i="1" s="1"/>
  <c r="D58" i="1"/>
  <c r="B149" i="1"/>
  <c r="B151" i="2" l="1"/>
  <c r="C59" i="2"/>
  <c r="B150" i="1"/>
  <c r="G59" i="1"/>
  <c r="E59" i="2" l="1"/>
  <c r="D59" i="2"/>
  <c r="B152" i="2"/>
  <c r="B151" i="1"/>
  <c r="C59" i="1"/>
  <c r="B153" i="2" l="1"/>
  <c r="F59" i="2"/>
  <c r="G60" i="2"/>
  <c r="E59" i="1"/>
  <c r="F59" i="1" s="1"/>
  <c r="D59" i="1"/>
  <c r="B152" i="1"/>
  <c r="C60" i="2" l="1"/>
  <c r="B154" i="2"/>
  <c r="B153" i="1"/>
  <c r="G60" i="1"/>
  <c r="B155" i="2" l="1"/>
  <c r="E60" i="2"/>
  <c r="D60" i="2"/>
  <c r="C60" i="1"/>
  <c r="B154" i="1"/>
  <c r="F60" i="2" l="1"/>
  <c r="G61" i="2"/>
  <c r="B156" i="2"/>
  <c r="B155" i="1"/>
  <c r="E60" i="1"/>
  <c r="F60" i="1" s="1"/>
  <c r="D60" i="1"/>
  <c r="B157" i="2" l="1"/>
  <c r="C61" i="2"/>
  <c r="G61" i="1"/>
  <c r="B156" i="1"/>
  <c r="E61" i="2" l="1"/>
  <c r="D61" i="2"/>
  <c r="B158" i="2"/>
  <c r="C61" i="1"/>
  <c r="B157" i="1"/>
  <c r="B159" i="2" l="1"/>
  <c r="F61" i="2"/>
  <c r="G62" i="2"/>
  <c r="B158" i="1"/>
  <c r="E61" i="1"/>
  <c r="F61" i="1" s="1"/>
  <c r="D61" i="1"/>
  <c r="B160" i="2" l="1"/>
  <c r="C62" i="2"/>
  <c r="G62" i="1"/>
  <c r="B159" i="1"/>
  <c r="E62" i="2" l="1"/>
  <c r="D62" i="2"/>
  <c r="B161" i="2"/>
  <c r="B160" i="1"/>
  <c r="C62" i="1"/>
  <c r="B162" i="2" l="1"/>
  <c r="F62" i="2"/>
  <c r="G63" i="2"/>
  <c r="E62" i="1"/>
  <c r="F62" i="1" s="1"/>
  <c r="D62" i="1"/>
  <c r="B161" i="1"/>
  <c r="C63" i="2" l="1"/>
  <c r="B163" i="2"/>
  <c r="B162" i="1"/>
  <c r="G63" i="1"/>
  <c r="B164" i="2" l="1"/>
  <c r="E63" i="2"/>
  <c r="D63" i="2"/>
  <c r="B163" i="1"/>
  <c r="C63" i="1"/>
  <c r="F63" i="2" l="1"/>
  <c r="G64" i="2"/>
  <c r="B165" i="2"/>
  <c r="E63" i="1"/>
  <c r="F63" i="1" s="1"/>
  <c r="D63" i="1"/>
  <c r="B164" i="1"/>
  <c r="B166" i="2" l="1"/>
  <c r="C64" i="2"/>
  <c r="B165" i="1"/>
  <c r="G64" i="1"/>
  <c r="E64" i="2" l="1"/>
  <c r="D64" i="2"/>
  <c r="B167" i="2"/>
  <c r="C64" i="1"/>
  <c r="B166" i="1"/>
  <c r="B168" i="2" l="1"/>
  <c r="F64" i="2"/>
  <c r="G65" i="2"/>
  <c r="E64" i="1"/>
  <c r="F64" i="1" s="1"/>
  <c r="D64" i="1"/>
  <c r="B167" i="1"/>
  <c r="C65" i="2" l="1"/>
  <c r="B169" i="2"/>
  <c r="B168" i="1"/>
  <c r="G65" i="1"/>
  <c r="B170" i="2" l="1"/>
  <c r="E65" i="2"/>
  <c r="D65" i="2"/>
  <c r="B169" i="1"/>
  <c r="C65" i="1"/>
  <c r="F65" i="2" l="1"/>
  <c r="G66" i="2"/>
  <c r="B171" i="2"/>
  <c r="E65" i="1"/>
  <c r="F65" i="1" s="1"/>
  <c r="D65" i="1"/>
  <c r="B170" i="1"/>
  <c r="B172" i="2" l="1"/>
  <c r="C66" i="2"/>
  <c r="B171" i="1"/>
  <c r="G66" i="1"/>
  <c r="E66" i="2" l="1"/>
  <c r="D66" i="2"/>
  <c r="B173" i="2"/>
  <c r="C66" i="1"/>
  <c r="B172" i="1"/>
  <c r="B174" i="2" l="1"/>
  <c r="F66" i="2"/>
  <c r="G67" i="2"/>
  <c r="B173" i="1"/>
  <c r="E66" i="1"/>
  <c r="F66" i="1" s="1"/>
  <c r="D66" i="1"/>
  <c r="C67" i="2" l="1"/>
  <c r="B175" i="2"/>
  <c r="G67" i="1"/>
  <c r="B174" i="1"/>
  <c r="B176" i="2" l="1"/>
  <c r="E67" i="2"/>
  <c r="D67" i="2"/>
  <c r="C67" i="1"/>
  <c r="B175" i="1"/>
  <c r="F67" i="2" l="1"/>
  <c r="G68" i="2"/>
  <c r="B177" i="2"/>
  <c r="B176" i="1"/>
  <c r="E67" i="1"/>
  <c r="F67" i="1" s="1"/>
  <c r="D67" i="1"/>
  <c r="B178" i="2" l="1"/>
  <c r="C68" i="2"/>
  <c r="G68" i="1"/>
  <c r="B177" i="1"/>
  <c r="E68" i="2" l="1"/>
  <c r="D68" i="2"/>
  <c r="B179" i="2"/>
  <c r="C68" i="1"/>
  <c r="B178" i="1"/>
  <c r="B180" i="2" l="1"/>
  <c r="F68" i="2"/>
  <c r="G69" i="2"/>
  <c r="B179" i="1"/>
  <c r="E68" i="1"/>
  <c r="F68" i="1" s="1"/>
  <c r="D68" i="1"/>
  <c r="C69" i="2" l="1"/>
  <c r="B181" i="2"/>
  <c r="G69" i="1"/>
  <c r="B180" i="1"/>
  <c r="B182" i="2" l="1"/>
  <c r="E69" i="2"/>
  <c r="D69" i="2"/>
  <c r="C69" i="1"/>
  <c r="B181" i="1"/>
  <c r="F69" i="2" l="1"/>
  <c r="G70" i="2"/>
  <c r="B183" i="2"/>
  <c r="B182" i="1"/>
  <c r="E69" i="1"/>
  <c r="F69" i="1" s="1"/>
  <c r="D69" i="1"/>
  <c r="C70" i="2" l="1"/>
  <c r="B184" i="2"/>
  <c r="B183" i="1"/>
  <c r="G70" i="1"/>
  <c r="B185" i="2" l="1"/>
  <c r="E70" i="2"/>
  <c r="D70" i="2"/>
  <c r="B184" i="1"/>
  <c r="C70" i="1"/>
  <c r="F70" i="2" l="1"/>
  <c r="G71" i="2"/>
  <c r="B186" i="2"/>
  <c r="B185" i="1"/>
  <c r="E70" i="1"/>
  <c r="F70" i="1" s="1"/>
  <c r="D70" i="1"/>
  <c r="B187" i="2" l="1"/>
  <c r="C71" i="2"/>
  <c r="G71" i="1"/>
  <c r="B186" i="1"/>
  <c r="E71" i="2" l="1"/>
  <c r="D71" i="2"/>
  <c r="B188" i="2"/>
  <c r="C71" i="1"/>
  <c r="B187" i="1"/>
  <c r="B189" i="2" l="1"/>
  <c r="F71" i="2"/>
  <c r="G72" i="2"/>
  <c r="B188" i="1"/>
  <c r="E71" i="1"/>
  <c r="F71" i="1" s="1"/>
  <c r="D71" i="1"/>
  <c r="B190" i="2" l="1"/>
  <c r="C72" i="2"/>
  <c r="G72" i="1"/>
  <c r="B189" i="1"/>
  <c r="E72" i="2" l="1"/>
  <c r="D72" i="2"/>
  <c r="B191" i="2"/>
  <c r="B190" i="1"/>
  <c r="C72" i="1"/>
  <c r="B192" i="2" l="1"/>
  <c r="F72" i="2"/>
  <c r="G73" i="2"/>
  <c r="E72" i="1"/>
  <c r="F72" i="1" s="1"/>
  <c r="D72" i="1"/>
  <c r="B191" i="1"/>
  <c r="C73" i="2" l="1"/>
  <c r="B193" i="2"/>
  <c r="B192" i="1"/>
  <c r="G73" i="1"/>
  <c r="B194" i="2" l="1"/>
  <c r="E73" i="2"/>
  <c r="D73" i="2"/>
  <c r="B193" i="1"/>
  <c r="C73" i="1"/>
  <c r="F73" i="2" l="1"/>
  <c r="G74" i="2"/>
  <c r="B195" i="2"/>
  <c r="E73" i="1"/>
  <c r="F73" i="1" s="1"/>
  <c r="D73" i="1"/>
  <c r="B194" i="1"/>
  <c r="B196" i="2" l="1"/>
  <c r="C74" i="2"/>
  <c r="B195" i="1"/>
  <c r="G74" i="1"/>
  <c r="E74" i="2" l="1"/>
  <c r="D74" i="2"/>
  <c r="B197" i="2"/>
  <c r="C74" i="1"/>
  <c r="B196" i="1"/>
  <c r="B198" i="2" l="1"/>
  <c r="F74" i="2"/>
  <c r="G75" i="2"/>
  <c r="E74" i="1"/>
  <c r="F74" i="1" s="1"/>
  <c r="D74" i="1"/>
  <c r="B197" i="1"/>
  <c r="C75" i="2" l="1"/>
  <c r="B199" i="2"/>
  <c r="B198" i="1"/>
  <c r="G75" i="1"/>
  <c r="B200" i="2" l="1"/>
  <c r="E75" i="2"/>
  <c r="D75" i="2"/>
  <c r="B199" i="1"/>
  <c r="C75" i="1"/>
  <c r="F75" i="2" l="1"/>
  <c r="G76" i="2"/>
  <c r="B201" i="2"/>
  <c r="E75" i="1"/>
  <c r="F75" i="1" s="1"/>
  <c r="D75" i="1"/>
  <c r="B200" i="1"/>
  <c r="B202" i="2" l="1"/>
  <c r="C76" i="2"/>
  <c r="B201" i="1"/>
  <c r="G76" i="1"/>
  <c r="E76" i="2" l="1"/>
  <c r="D76" i="2"/>
  <c r="B203" i="2"/>
  <c r="C76" i="1"/>
  <c r="B202" i="1"/>
  <c r="B204" i="2" l="1"/>
  <c r="F76" i="2"/>
  <c r="G77" i="2"/>
  <c r="B203" i="1"/>
  <c r="E76" i="1"/>
  <c r="F76" i="1" s="1"/>
  <c r="D76" i="1"/>
  <c r="C77" i="2" l="1"/>
  <c r="B205" i="2"/>
  <c r="G77" i="1"/>
  <c r="B204" i="1"/>
  <c r="B206" i="2" l="1"/>
  <c r="E77" i="2"/>
  <c r="D77" i="2"/>
  <c r="C77" i="1"/>
  <c r="B205" i="1"/>
  <c r="F77" i="2" l="1"/>
  <c r="G78" i="2"/>
  <c r="B207" i="2"/>
  <c r="B206" i="1"/>
  <c r="E77" i="1"/>
  <c r="F77" i="1" s="1"/>
  <c r="D77" i="1"/>
  <c r="C78" i="2" l="1"/>
  <c r="B208" i="2"/>
  <c r="G78" i="1"/>
  <c r="B207" i="1"/>
  <c r="B209" i="2" l="1"/>
  <c r="E78" i="2"/>
  <c r="D78" i="2"/>
  <c r="C78" i="1"/>
  <c r="B208" i="1"/>
  <c r="F78" i="2" l="1"/>
  <c r="G79" i="2"/>
  <c r="B210" i="2"/>
  <c r="B209" i="1"/>
  <c r="E78" i="1"/>
  <c r="F78" i="1" s="1"/>
  <c r="D78" i="1"/>
  <c r="B211" i="2" l="1"/>
  <c r="C79" i="2"/>
  <c r="G79" i="1"/>
  <c r="B210" i="1"/>
  <c r="E79" i="2" l="1"/>
  <c r="D79" i="2"/>
  <c r="B212" i="2"/>
  <c r="C79" i="1"/>
  <c r="B211" i="1"/>
  <c r="B213" i="2" l="1"/>
  <c r="F79" i="2"/>
  <c r="G80" i="2"/>
  <c r="B212" i="1"/>
  <c r="E79" i="1"/>
  <c r="F79" i="1" s="1"/>
  <c r="D79" i="1"/>
  <c r="B214" i="2" l="1"/>
  <c r="C80" i="2"/>
  <c r="G80" i="1"/>
  <c r="B213" i="1"/>
  <c r="E80" i="2" l="1"/>
  <c r="D80" i="2"/>
  <c r="B215" i="2"/>
  <c r="B214" i="1"/>
  <c r="C80" i="1"/>
  <c r="B216" i="2" l="1"/>
  <c r="F80" i="2"/>
  <c r="G81" i="2"/>
  <c r="E80" i="1"/>
  <c r="F80" i="1" s="1"/>
  <c r="D80" i="1"/>
  <c r="B215" i="1"/>
  <c r="C81" i="2" l="1"/>
  <c r="B217" i="2"/>
  <c r="B216" i="1"/>
  <c r="G81" i="1"/>
  <c r="B218" i="2" l="1"/>
  <c r="E81" i="2"/>
  <c r="D81" i="2"/>
  <c r="B217" i="1"/>
  <c r="C81" i="1"/>
  <c r="F81" i="2" l="1"/>
  <c r="G82" i="2"/>
  <c r="B219" i="2"/>
  <c r="E81" i="1"/>
  <c r="F81" i="1" s="1"/>
  <c r="D81" i="1"/>
  <c r="B218" i="1"/>
  <c r="B220" i="2" l="1"/>
  <c r="C82" i="2"/>
  <c r="B219" i="1"/>
  <c r="G82" i="1"/>
  <c r="E82" i="2" l="1"/>
  <c r="D82" i="2"/>
  <c r="B221" i="2"/>
  <c r="C82" i="1"/>
  <c r="B220" i="1"/>
  <c r="B222" i="2" l="1"/>
  <c r="F82" i="2"/>
  <c r="G83" i="2"/>
  <c r="B221" i="1"/>
  <c r="E82" i="1"/>
  <c r="F82" i="1" s="1"/>
  <c r="D82" i="1"/>
  <c r="C83" i="2" l="1"/>
  <c r="B223" i="2"/>
  <c r="G83" i="1"/>
  <c r="B222" i="1"/>
  <c r="B224" i="2" l="1"/>
  <c r="E83" i="2"/>
  <c r="D83" i="2"/>
  <c r="C83" i="1"/>
  <c r="B223" i="1"/>
  <c r="F83" i="2" l="1"/>
  <c r="G84" i="2"/>
  <c r="B225" i="2"/>
  <c r="B224" i="1"/>
  <c r="E83" i="1"/>
  <c r="F83" i="1" s="1"/>
  <c r="D83" i="1"/>
  <c r="B226" i="2" l="1"/>
  <c r="C84" i="2"/>
  <c r="G84" i="1"/>
  <c r="B225" i="1"/>
  <c r="E84" i="2" l="1"/>
  <c r="D84" i="2"/>
  <c r="B227" i="2"/>
  <c r="C84" i="1"/>
  <c r="B226" i="1"/>
  <c r="B228" i="2" l="1"/>
  <c r="F84" i="2"/>
  <c r="G85" i="2"/>
  <c r="B227" i="1"/>
  <c r="E84" i="1"/>
  <c r="F84" i="1" s="1"/>
  <c r="D84" i="1"/>
  <c r="C85" i="2" l="1"/>
  <c r="B229" i="2"/>
  <c r="G85" i="1"/>
  <c r="B228" i="1"/>
  <c r="B230" i="2" l="1"/>
  <c r="E85" i="2"/>
  <c r="D85" i="2"/>
  <c r="B229" i="1"/>
  <c r="C85" i="1"/>
  <c r="F85" i="2" l="1"/>
  <c r="G86" i="2"/>
  <c r="B231" i="2"/>
  <c r="E85" i="1"/>
  <c r="F85" i="1" s="1"/>
  <c r="D85" i="1"/>
  <c r="B230" i="1"/>
  <c r="C86" i="2" l="1"/>
  <c r="B232" i="2"/>
  <c r="B231" i="1"/>
  <c r="G86" i="1"/>
  <c r="B233" i="2" l="1"/>
  <c r="E86" i="2"/>
  <c r="D86" i="2"/>
  <c r="B232" i="1"/>
  <c r="C86" i="1"/>
  <c r="F86" i="2" l="1"/>
  <c r="G87" i="2"/>
  <c r="B234" i="2"/>
  <c r="E86" i="1"/>
  <c r="F86" i="1" s="1"/>
  <c r="D86" i="1"/>
  <c r="B233" i="1"/>
  <c r="B235" i="2" l="1"/>
  <c r="C87" i="2"/>
  <c r="B234" i="1"/>
  <c r="G87" i="1"/>
  <c r="E87" i="2" l="1"/>
  <c r="D87" i="2"/>
  <c r="B236" i="2"/>
  <c r="B235" i="1"/>
  <c r="C87" i="1"/>
  <c r="B237" i="2" l="1"/>
  <c r="F87" i="2"/>
  <c r="G88" i="2"/>
  <c r="E87" i="1"/>
  <c r="F87" i="1" s="1"/>
  <c r="D87" i="1"/>
  <c r="B236" i="1"/>
  <c r="B238" i="2" l="1"/>
  <c r="C88" i="2"/>
  <c r="B237" i="1"/>
  <c r="G88" i="1"/>
  <c r="E88" i="2" l="1"/>
  <c r="D88" i="2"/>
  <c r="B239" i="2"/>
  <c r="B238" i="1"/>
  <c r="C88" i="1"/>
  <c r="B240" i="2" l="1"/>
  <c r="F88" i="2"/>
  <c r="G89" i="2"/>
  <c r="E88" i="1"/>
  <c r="F88" i="1" s="1"/>
  <c r="D88" i="1"/>
  <c r="B239" i="1"/>
  <c r="C89" i="2" l="1"/>
  <c r="B241" i="2"/>
  <c r="B240" i="1"/>
  <c r="G89" i="1"/>
  <c r="B242" i="2" l="1"/>
  <c r="E89" i="2"/>
  <c r="D89" i="2"/>
  <c r="B241" i="1"/>
  <c r="C89" i="1"/>
  <c r="F89" i="2" l="1"/>
  <c r="G90" i="2"/>
  <c r="B243" i="2"/>
  <c r="E89" i="1"/>
  <c r="F89" i="1" s="1"/>
  <c r="D89" i="1"/>
  <c r="B242" i="1"/>
  <c r="C90" i="2" l="1"/>
  <c r="B244" i="2"/>
  <c r="B243" i="1"/>
  <c r="G90" i="1"/>
  <c r="E90" i="2" l="1"/>
  <c r="D90" i="2"/>
  <c r="B245" i="2"/>
  <c r="B244" i="1"/>
  <c r="C90" i="1"/>
  <c r="B246" i="2" l="1"/>
  <c r="F90" i="2"/>
  <c r="G91" i="2"/>
  <c r="E90" i="1"/>
  <c r="F90" i="1" s="1"/>
  <c r="D90" i="1"/>
  <c r="B245" i="1"/>
  <c r="C91" i="2" l="1"/>
  <c r="B247" i="2"/>
  <c r="B246" i="1"/>
  <c r="G91" i="1"/>
  <c r="B248" i="2" l="1"/>
  <c r="E91" i="2"/>
  <c r="D91" i="2"/>
  <c r="B247" i="1"/>
  <c r="C91" i="1"/>
  <c r="F91" i="2" l="1"/>
  <c r="G92" i="2"/>
  <c r="B249" i="2"/>
  <c r="E91" i="1"/>
  <c r="F91" i="1" s="1"/>
  <c r="D91" i="1"/>
  <c r="B248" i="1"/>
  <c r="B250" i="2" l="1"/>
  <c r="C92" i="2"/>
  <c r="B249" i="1"/>
  <c r="G92" i="1"/>
  <c r="B251" i="2" l="1"/>
  <c r="E92" i="2"/>
  <c r="D92" i="2"/>
  <c r="B250" i="1"/>
  <c r="C92" i="1"/>
  <c r="F92" i="2" l="1"/>
  <c r="G93" i="2"/>
  <c r="B252" i="2"/>
  <c r="E92" i="1"/>
  <c r="F92" i="1" s="1"/>
  <c r="D92" i="1"/>
  <c r="B251" i="1"/>
  <c r="B253" i="2" l="1"/>
  <c r="C93" i="2"/>
  <c r="B252" i="1"/>
  <c r="G93" i="1"/>
  <c r="E93" i="2" l="1"/>
  <c r="D93" i="2"/>
  <c r="B254" i="2"/>
  <c r="B253" i="1"/>
  <c r="C93" i="1"/>
  <c r="B255" i="2" l="1"/>
  <c r="F93" i="2"/>
  <c r="G94" i="2"/>
  <c r="E93" i="1"/>
  <c r="F93" i="1" s="1"/>
  <c r="D93" i="1"/>
  <c r="B254" i="1"/>
  <c r="B256" i="2" l="1"/>
  <c r="C94" i="2"/>
  <c r="B255" i="1"/>
  <c r="G94" i="1"/>
  <c r="E94" i="2" l="1"/>
  <c r="D94" i="2"/>
  <c r="B257" i="2"/>
  <c r="B256" i="1"/>
  <c r="C94" i="1"/>
  <c r="B258" i="2" l="1"/>
  <c r="F94" i="2"/>
  <c r="G95" i="2"/>
  <c r="E94" i="1"/>
  <c r="F94" i="1" s="1"/>
  <c r="D94" i="1"/>
  <c r="B257" i="1"/>
  <c r="C95" i="2" l="1"/>
  <c r="B259" i="2"/>
  <c r="B258" i="1"/>
  <c r="G95" i="1"/>
  <c r="B260" i="2" l="1"/>
  <c r="E95" i="2"/>
  <c r="D95" i="2"/>
  <c r="B259" i="1"/>
  <c r="C95" i="1"/>
  <c r="F95" i="2" l="1"/>
  <c r="G96" i="2"/>
  <c r="B261" i="2"/>
  <c r="E95" i="1"/>
  <c r="F95" i="1" s="1"/>
  <c r="D95" i="1"/>
  <c r="B260" i="1"/>
  <c r="C96" i="2" l="1"/>
  <c r="B262" i="2"/>
  <c r="B261" i="1"/>
  <c r="G96" i="1"/>
  <c r="E96" i="2" l="1"/>
  <c r="D96" i="2"/>
  <c r="B263" i="2"/>
  <c r="B262" i="1"/>
  <c r="C96" i="1"/>
  <c r="B264" i="2" l="1"/>
  <c r="F96" i="2"/>
  <c r="G97" i="2"/>
  <c r="E96" i="1"/>
  <c r="F96" i="1" s="1"/>
  <c r="D96" i="1"/>
  <c r="B263" i="1"/>
  <c r="C97" i="2" l="1"/>
  <c r="B265" i="2"/>
  <c r="B264" i="1"/>
  <c r="G97" i="1"/>
  <c r="B266" i="2" l="1"/>
  <c r="E97" i="2"/>
  <c r="D97" i="2"/>
  <c r="B265" i="1"/>
  <c r="C97" i="1"/>
  <c r="F97" i="2" l="1"/>
  <c r="G98" i="2"/>
  <c r="B267" i="2"/>
  <c r="E97" i="1"/>
  <c r="F97" i="1" s="1"/>
  <c r="D97" i="1"/>
  <c r="B266" i="1"/>
  <c r="C98" i="2" l="1"/>
  <c r="B268" i="2"/>
  <c r="B267" i="1"/>
  <c r="G98" i="1"/>
  <c r="E98" i="2" l="1"/>
  <c r="D98" i="2"/>
  <c r="B269" i="2"/>
  <c r="B268" i="1"/>
  <c r="C98" i="1"/>
  <c r="B270" i="2" l="1"/>
  <c r="F98" i="2"/>
  <c r="G99" i="2"/>
  <c r="E98" i="1"/>
  <c r="F98" i="1" s="1"/>
  <c r="D98" i="1"/>
  <c r="B269" i="1"/>
  <c r="C99" i="2" l="1"/>
  <c r="B271" i="2"/>
  <c r="B270" i="1"/>
  <c r="G99" i="1"/>
  <c r="B272" i="2" l="1"/>
  <c r="E99" i="2"/>
  <c r="D99" i="2"/>
  <c r="B271" i="1"/>
  <c r="C99" i="1"/>
  <c r="F99" i="2" l="1"/>
  <c r="G100" i="2"/>
  <c r="B273" i="2"/>
  <c r="E99" i="1"/>
  <c r="F99" i="1" s="1"/>
  <c r="D99" i="1"/>
  <c r="B272" i="1"/>
  <c r="C100" i="2" l="1"/>
  <c r="B274" i="2"/>
  <c r="B273" i="1"/>
  <c r="G100" i="1"/>
  <c r="B275" i="2" l="1"/>
  <c r="E100" i="2"/>
  <c r="D100" i="2"/>
  <c r="B274" i="1"/>
  <c r="C100" i="1"/>
  <c r="F100" i="2" l="1"/>
  <c r="G101" i="2"/>
  <c r="B276" i="2"/>
  <c r="E100" i="1"/>
  <c r="F100" i="1" s="1"/>
  <c r="D100" i="1"/>
  <c r="B275" i="1"/>
  <c r="C101" i="2" l="1"/>
  <c r="B277" i="2"/>
  <c r="B276" i="1"/>
  <c r="G101" i="1"/>
  <c r="B278" i="2" l="1"/>
  <c r="E101" i="2"/>
  <c r="D101" i="2"/>
  <c r="B277" i="1"/>
  <c r="C101" i="1"/>
  <c r="F101" i="2" l="1"/>
  <c r="G102" i="2"/>
  <c r="B279" i="2"/>
  <c r="B278" i="1"/>
  <c r="E101" i="1"/>
  <c r="F101" i="1" s="1"/>
  <c r="D101" i="1"/>
  <c r="C102" i="2" l="1"/>
  <c r="B280" i="2"/>
  <c r="G102" i="1"/>
  <c r="B279" i="1"/>
  <c r="B281" i="2" l="1"/>
  <c r="E102" i="2"/>
  <c r="D102" i="2"/>
  <c r="B280" i="1"/>
  <c r="C102" i="1"/>
  <c r="F102" i="2" l="1"/>
  <c r="G103" i="2"/>
  <c r="B282" i="2"/>
  <c r="E102" i="1"/>
  <c r="F102" i="1" s="1"/>
  <c r="D102" i="1"/>
  <c r="B281" i="1"/>
  <c r="C103" i="2" l="1"/>
  <c r="B283" i="2"/>
  <c r="B282" i="1"/>
  <c r="G103" i="1"/>
  <c r="B284" i="2" l="1"/>
  <c r="E103" i="2"/>
  <c r="D103" i="2"/>
  <c r="C103" i="1"/>
  <c r="B283" i="1"/>
  <c r="F103" i="2" l="1"/>
  <c r="G104" i="2"/>
  <c r="B285" i="2"/>
  <c r="B284" i="1"/>
  <c r="E103" i="1"/>
  <c r="F103" i="1" s="1"/>
  <c r="D103" i="1"/>
  <c r="B286" i="2" l="1"/>
  <c r="C104" i="2"/>
  <c r="G104" i="1"/>
  <c r="B285" i="1"/>
  <c r="E104" i="2" l="1"/>
  <c r="D104" i="2"/>
  <c r="B287" i="2"/>
  <c r="B286" i="1"/>
  <c r="C104" i="1"/>
  <c r="B288" i="2" l="1"/>
  <c r="F104" i="2"/>
  <c r="G105" i="2"/>
  <c r="E104" i="1"/>
  <c r="F104" i="1" s="1"/>
  <c r="D104" i="1"/>
  <c r="B287" i="1"/>
  <c r="B289" i="2" l="1"/>
  <c r="C105" i="2"/>
  <c r="B288" i="1"/>
  <c r="G105" i="1"/>
  <c r="E105" i="2" l="1"/>
  <c r="D105" i="2"/>
  <c r="B290" i="2"/>
  <c r="B289" i="1"/>
  <c r="C105" i="1"/>
  <c r="B291" i="2" l="1"/>
  <c r="F105" i="2"/>
  <c r="G106" i="2"/>
  <c r="B290" i="1"/>
  <c r="E105" i="1"/>
  <c r="F105" i="1" s="1"/>
  <c r="D105" i="1"/>
  <c r="C106" i="2" l="1"/>
  <c r="B292" i="2"/>
  <c r="G106" i="1"/>
  <c r="B291" i="1"/>
  <c r="E106" i="2" l="1"/>
  <c r="D106" i="2"/>
  <c r="B293" i="2"/>
  <c r="C106" i="1"/>
  <c r="B292" i="1"/>
  <c r="B294" i="2" l="1"/>
  <c r="F106" i="2"/>
  <c r="G107" i="2"/>
  <c r="B293" i="1"/>
  <c r="E106" i="1"/>
  <c r="F106" i="1" s="1"/>
  <c r="D106" i="1"/>
  <c r="B295" i="2" l="1"/>
  <c r="C107" i="2"/>
  <c r="G107" i="1"/>
  <c r="B294" i="1"/>
  <c r="E107" i="2" l="1"/>
  <c r="D107" i="2"/>
  <c r="B296" i="2"/>
  <c r="C107" i="1"/>
  <c r="B295" i="1"/>
  <c r="B297" i="2" l="1"/>
  <c r="F107" i="2"/>
  <c r="G108" i="2"/>
  <c r="B296" i="1"/>
  <c r="E107" i="1"/>
  <c r="F107" i="1" s="1"/>
  <c r="D107" i="1"/>
  <c r="C108" i="2" l="1"/>
  <c r="B298" i="2"/>
  <c r="G108" i="1"/>
  <c r="B297" i="1"/>
  <c r="B299" i="2" l="1"/>
  <c r="E108" i="2"/>
  <c r="D108" i="2"/>
  <c r="C108" i="1"/>
  <c r="B298" i="1"/>
  <c r="F108" i="2" l="1"/>
  <c r="G109" i="2"/>
  <c r="B300" i="2"/>
  <c r="B299" i="1"/>
  <c r="E108" i="1"/>
  <c r="F108" i="1" s="1"/>
  <c r="D108" i="1"/>
  <c r="B301" i="2" l="1"/>
  <c r="C109" i="2"/>
  <c r="G109" i="1"/>
  <c r="B300" i="1"/>
  <c r="E109" i="2" l="1"/>
  <c r="D109" i="2"/>
  <c r="B302" i="2"/>
  <c r="C109" i="1"/>
  <c r="B301" i="1"/>
  <c r="F109" i="2" l="1"/>
  <c r="G110" i="2"/>
  <c r="B303" i="2"/>
  <c r="B302" i="1"/>
  <c r="E109" i="1"/>
  <c r="F109" i="1" s="1"/>
  <c r="D109" i="1"/>
  <c r="B304" i="2" l="1"/>
  <c r="C110" i="2"/>
  <c r="G110" i="1"/>
  <c r="B303" i="1"/>
  <c r="B305" i="2" l="1"/>
  <c r="E110" i="2"/>
  <c r="D110" i="2"/>
  <c r="C110" i="1"/>
  <c r="B304" i="1"/>
  <c r="F110" i="2" l="1"/>
  <c r="G111" i="2"/>
  <c r="B306" i="2"/>
  <c r="B305" i="1"/>
  <c r="E110" i="1"/>
  <c r="F110" i="1" s="1"/>
  <c r="D110" i="1"/>
  <c r="B307" i="2" l="1"/>
  <c r="C111" i="2"/>
  <c r="G111" i="1"/>
  <c r="B306" i="1"/>
  <c r="B308" i="2" l="1"/>
  <c r="E111" i="2"/>
  <c r="D111" i="2"/>
  <c r="C111" i="1"/>
  <c r="B307" i="1"/>
  <c r="B309" i="2" l="1"/>
  <c r="F111" i="2"/>
  <c r="G112" i="2"/>
  <c r="B308" i="1"/>
  <c r="E111" i="1"/>
  <c r="F111" i="1" s="1"/>
  <c r="D111" i="1"/>
  <c r="C112" i="2" l="1"/>
  <c r="B310" i="2"/>
  <c r="G112" i="1"/>
  <c r="B309" i="1"/>
  <c r="E112" i="2" l="1"/>
  <c r="D112" i="2"/>
  <c r="B311" i="2"/>
  <c r="C112" i="1"/>
  <c r="B310" i="1"/>
  <c r="B312" i="2" l="1"/>
  <c r="F112" i="2"/>
  <c r="G113" i="2"/>
  <c r="E112" i="1"/>
  <c r="F112" i="1" s="1"/>
  <c r="D112" i="1"/>
  <c r="B311" i="1"/>
  <c r="B313" i="2" l="1"/>
  <c r="C113" i="2"/>
  <c r="B312" i="1"/>
  <c r="G113" i="1"/>
  <c r="E113" i="2" l="1"/>
  <c r="D113" i="2"/>
  <c r="B314" i="2"/>
  <c r="B313" i="1"/>
  <c r="C113" i="1"/>
  <c r="B315" i="2" l="1"/>
  <c r="F113" i="2"/>
  <c r="G114" i="2"/>
  <c r="E113" i="1"/>
  <c r="F113" i="1" s="1"/>
  <c r="D113" i="1"/>
  <c r="B314" i="1"/>
  <c r="B316" i="2" l="1"/>
  <c r="C114" i="2"/>
  <c r="B315" i="1"/>
  <c r="G114" i="1"/>
  <c r="B317" i="2" l="1"/>
  <c r="E114" i="2"/>
  <c r="D114" i="2"/>
  <c r="B316" i="1"/>
  <c r="C114" i="1"/>
  <c r="F114" i="2" l="1"/>
  <c r="G115" i="2"/>
  <c r="B318" i="2"/>
  <c r="E114" i="1"/>
  <c r="F114" i="1" s="1"/>
  <c r="D114" i="1"/>
  <c r="B317" i="1"/>
  <c r="C115" i="2" l="1"/>
  <c r="B319" i="2"/>
  <c r="B318" i="1"/>
  <c r="G115" i="1"/>
  <c r="B320" i="2" l="1"/>
  <c r="E115" i="2"/>
  <c r="D115" i="2"/>
  <c r="B319" i="1"/>
  <c r="C115" i="1"/>
  <c r="F115" i="2" l="1"/>
  <c r="G116" i="2"/>
  <c r="B321" i="2"/>
  <c r="E115" i="1"/>
  <c r="F115" i="1" s="1"/>
  <c r="D115" i="1"/>
  <c r="B320" i="1"/>
  <c r="C116" i="2" l="1"/>
  <c r="B322" i="2"/>
  <c r="B321" i="1"/>
  <c r="G116" i="1"/>
  <c r="B323" i="2" l="1"/>
  <c r="E116" i="2"/>
  <c r="D116" i="2"/>
  <c r="B322" i="1"/>
  <c r="C116" i="1"/>
  <c r="F116" i="2" l="1"/>
  <c r="G117" i="2"/>
  <c r="B324" i="2"/>
  <c r="E116" i="1"/>
  <c r="F116" i="1" s="1"/>
  <c r="D116" i="1"/>
  <c r="B323" i="1"/>
  <c r="C117" i="2" l="1"/>
  <c r="B325" i="2"/>
  <c r="B324" i="1"/>
  <c r="G117" i="1"/>
  <c r="B326" i="2" l="1"/>
  <c r="E117" i="2"/>
  <c r="D117" i="2"/>
  <c r="B325" i="1"/>
  <c r="C117" i="1"/>
  <c r="F117" i="2" l="1"/>
  <c r="G118" i="2"/>
  <c r="B327" i="2"/>
  <c r="B326" i="1"/>
  <c r="E117" i="1"/>
  <c r="F117" i="1" s="1"/>
  <c r="D117" i="1"/>
  <c r="B328" i="2" l="1"/>
  <c r="C118" i="2"/>
  <c r="G118" i="1"/>
  <c r="B327" i="1"/>
  <c r="B329" i="2" l="1"/>
  <c r="E118" i="2"/>
  <c r="D118" i="2"/>
  <c r="C118" i="1"/>
  <c r="B328" i="1"/>
  <c r="F118" i="2" l="1"/>
  <c r="G119" i="2"/>
  <c r="B330" i="2"/>
  <c r="B329" i="1"/>
  <c r="E118" i="1"/>
  <c r="F118" i="1" s="1"/>
  <c r="D118" i="1"/>
  <c r="B331" i="2" l="1"/>
  <c r="C119" i="2"/>
  <c r="G119" i="1"/>
  <c r="B330" i="1"/>
  <c r="E119" i="2" l="1"/>
  <c r="D119" i="2"/>
  <c r="B332" i="2"/>
  <c r="C119" i="1"/>
  <c r="B331" i="1"/>
  <c r="B333" i="2" l="1"/>
  <c r="F119" i="2"/>
  <c r="G120" i="2"/>
  <c r="E119" i="1"/>
  <c r="F119" i="1" s="1"/>
  <c r="D119" i="1"/>
  <c r="C120" i="2" l="1"/>
  <c r="B334" i="2"/>
  <c r="G120" i="1"/>
  <c r="E120" i="2" l="1"/>
  <c r="D120" i="2"/>
  <c r="B335" i="2"/>
  <c r="C120" i="1"/>
  <c r="B336" i="2" l="1"/>
  <c r="F120" i="2"/>
  <c r="G121" i="2"/>
  <c r="E120" i="1"/>
  <c r="F120" i="1" s="1"/>
  <c r="D120" i="1"/>
  <c r="B337" i="2" l="1"/>
  <c r="C121" i="2"/>
  <c r="G121" i="1"/>
  <c r="E121" i="2" l="1"/>
  <c r="D121" i="2"/>
  <c r="B338" i="2"/>
  <c r="C121" i="1"/>
  <c r="B339" i="2" l="1"/>
  <c r="F121" i="2"/>
  <c r="G122" i="2"/>
  <c r="E121" i="1"/>
  <c r="F121" i="1" s="1"/>
  <c r="D121" i="1"/>
  <c r="B340" i="2" l="1"/>
  <c r="C122" i="2"/>
  <c r="G122" i="1"/>
  <c r="E122" i="2" l="1"/>
  <c r="D122" i="2"/>
  <c r="B341" i="2"/>
  <c r="C122" i="1"/>
  <c r="B342" i="2" l="1"/>
  <c r="F122" i="2"/>
  <c r="G123" i="2"/>
  <c r="E122" i="1"/>
  <c r="F122" i="1" s="1"/>
  <c r="D122" i="1"/>
  <c r="B343" i="2" l="1"/>
  <c r="C123" i="2"/>
  <c r="G123" i="1"/>
  <c r="E123" i="2" l="1"/>
  <c r="D123" i="2"/>
  <c r="B344" i="2"/>
  <c r="C123" i="1"/>
  <c r="B345" i="2" l="1"/>
  <c r="F123" i="2"/>
  <c r="G124" i="2"/>
  <c r="E123" i="1"/>
  <c r="F123" i="1" s="1"/>
  <c r="D123" i="1"/>
  <c r="C124" i="2" l="1"/>
  <c r="B346" i="2"/>
  <c r="G124" i="1"/>
  <c r="B347" i="2" l="1"/>
  <c r="E124" i="2"/>
  <c r="D124" i="2"/>
  <c r="C124" i="1"/>
  <c r="F124" i="2" l="1"/>
  <c r="G125" i="2"/>
  <c r="B348" i="2"/>
  <c r="E124" i="1"/>
  <c r="F124" i="1" s="1"/>
  <c r="D124" i="1"/>
  <c r="C125" i="2" l="1"/>
  <c r="B349" i="2"/>
  <c r="G125" i="1"/>
  <c r="B350" i="2" l="1"/>
  <c r="E125" i="2"/>
  <c r="D125" i="2"/>
  <c r="C125" i="1"/>
  <c r="F125" i="2" l="1"/>
  <c r="G126" i="2"/>
  <c r="B351" i="2"/>
  <c r="E125" i="1"/>
  <c r="F125" i="1" s="1"/>
  <c r="D125" i="1"/>
  <c r="B352" i="2" l="1"/>
  <c r="C126" i="2"/>
  <c r="G126" i="1"/>
  <c r="E126" i="2" l="1"/>
  <c r="D126" i="2"/>
  <c r="B353" i="2"/>
  <c r="C126" i="1"/>
  <c r="B354" i="2" l="1"/>
  <c r="F126" i="2"/>
  <c r="G127" i="2"/>
  <c r="E126" i="1"/>
  <c r="F126" i="1" s="1"/>
  <c r="D126" i="1"/>
  <c r="C127" i="2" l="1"/>
  <c r="B355" i="2"/>
  <c r="G127" i="1"/>
  <c r="B356" i="2" l="1"/>
  <c r="E127" i="2"/>
  <c r="D127" i="2"/>
  <c r="C127" i="1"/>
  <c r="F127" i="2" l="1"/>
  <c r="G128" i="2"/>
  <c r="B357" i="2"/>
  <c r="E127" i="1"/>
  <c r="F127" i="1" s="1"/>
  <c r="D127" i="1"/>
  <c r="C128" i="2" l="1"/>
  <c r="B358" i="2"/>
  <c r="G128" i="1"/>
  <c r="B359" i="2" l="1"/>
  <c r="E128" i="2"/>
  <c r="D128" i="2"/>
  <c r="C128" i="1"/>
  <c r="F128" i="2" l="1"/>
  <c r="G129" i="2"/>
  <c r="B360" i="2"/>
  <c r="E128" i="1"/>
  <c r="F128" i="1" s="1"/>
  <c r="D128" i="1"/>
  <c r="C129" i="2" l="1"/>
  <c r="B361" i="2"/>
  <c r="G129" i="1"/>
  <c r="B362" i="2" l="1"/>
  <c r="E129" i="2"/>
  <c r="D129" i="2"/>
  <c r="C129" i="1"/>
  <c r="F129" i="2" l="1"/>
  <c r="G130" i="2"/>
  <c r="B363" i="2"/>
  <c r="E129" i="1"/>
  <c r="F129" i="1" s="1"/>
  <c r="D129" i="1"/>
  <c r="C130" i="2" l="1"/>
  <c r="B364" i="2"/>
  <c r="G130" i="1"/>
  <c r="E130" i="2" l="1"/>
  <c r="D130" i="2"/>
  <c r="B365" i="2"/>
  <c r="C130" i="1"/>
  <c r="B366" i="2" l="1"/>
  <c r="F130" i="2"/>
  <c r="G131" i="2"/>
  <c r="E130" i="1"/>
  <c r="F130" i="1" s="1"/>
  <c r="D130" i="1"/>
  <c r="B367" i="2" l="1"/>
  <c r="C131" i="2"/>
  <c r="G131" i="1"/>
  <c r="B368" i="2" l="1"/>
  <c r="E131" i="2"/>
  <c r="D131" i="2"/>
  <c r="C131" i="1"/>
  <c r="F131" i="2" l="1"/>
  <c r="G132" i="2"/>
  <c r="B369" i="2"/>
  <c r="E131" i="1"/>
  <c r="F131" i="1" s="1"/>
  <c r="D131" i="1"/>
  <c r="C132" i="2" l="1"/>
  <c r="B370" i="2"/>
  <c r="G132" i="1"/>
  <c r="B371" i="2" l="1"/>
  <c r="E132" i="2"/>
  <c r="D132" i="2"/>
  <c r="C132" i="1"/>
  <c r="F132" i="2" l="1"/>
  <c r="G133" i="2"/>
  <c r="B372" i="2"/>
  <c r="E132" i="1"/>
  <c r="F132" i="1" s="1"/>
  <c r="D132" i="1"/>
  <c r="B373" i="2" l="1"/>
  <c r="C133" i="2"/>
  <c r="G133" i="1"/>
  <c r="E133" i="2" l="1"/>
  <c r="D133" i="2"/>
  <c r="B374" i="2"/>
  <c r="C133" i="1"/>
  <c r="B375" i="2" l="1"/>
  <c r="F133" i="2"/>
  <c r="G134" i="2"/>
  <c r="E133" i="1"/>
  <c r="F133" i="1" s="1"/>
  <c r="D133" i="1"/>
  <c r="B376" i="2" l="1"/>
  <c r="C134" i="2"/>
  <c r="G134" i="1"/>
  <c r="E134" i="2" l="1"/>
  <c r="D134" i="2"/>
  <c r="B377" i="2"/>
  <c r="C134" i="1"/>
  <c r="F134" i="2" l="1"/>
  <c r="G135" i="2"/>
  <c r="B378" i="2"/>
  <c r="E134" i="1"/>
  <c r="F134" i="1" s="1"/>
  <c r="D134" i="1"/>
  <c r="B379" i="2" l="1"/>
  <c r="C135" i="2"/>
  <c r="G135" i="1"/>
  <c r="B380" i="2" l="1"/>
  <c r="E135" i="2"/>
  <c r="D135" i="2"/>
  <c r="C135" i="1"/>
  <c r="F135" i="2" l="1"/>
  <c r="G136" i="2"/>
  <c r="B381" i="2"/>
  <c r="E135" i="1"/>
  <c r="F135" i="1" s="1"/>
  <c r="D135" i="1"/>
  <c r="C136" i="2" l="1"/>
  <c r="B382" i="2"/>
  <c r="G136" i="1"/>
  <c r="B383" i="2" l="1"/>
  <c r="E136" i="2"/>
  <c r="D136" i="2"/>
  <c r="C136" i="1"/>
  <c r="F136" i="2" l="1"/>
  <c r="G137" i="2"/>
  <c r="B384" i="2"/>
  <c r="E136" i="1"/>
  <c r="F136" i="1" s="1"/>
  <c r="D136" i="1"/>
  <c r="B385" i="2" l="1"/>
  <c r="C137" i="2"/>
  <c r="G137" i="1"/>
  <c r="E137" i="2" l="1"/>
  <c r="D137" i="2"/>
  <c r="B386" i="2"/>
  <c r="C137" i="1"/>
  <c r="B387" i="2" l="1"/>
  <c r="F137" i="2"/>
  <c r="G138" i="2"/>
  <c r="E137" i="1"/>
  <c r="F137" i="1" s="1"/>
  <c r="D137" i="1"/>
  <c r="B388" i="2" l="1"/>
  <c r="C138" i="2"/>
  <c r="G138" i="1"/>
  <c r="E138" i="2" l="1"/>
  <c r="D138" i="2"/>
  <c r="B389" i="2"/>
  <c r="C138" i="1"/>
  <c r="B390" i="2" l="1"/>
  <c r="F138" i="2"/>
  <c r="G139" i="2"/>
  <c r="E138" i="1"/>
  <c r="F138" i="1" s="1"/>
  <c r="D138" i="1"/>
  <c r="B391" i="2" l="1"/>
  <c r="C139" i="2"/>
  <c r="G139" i="1"/>
  <c r="E139" i="2" l="1"/>
  <c r="D139" i="2"/>
  <c r="B392" i="2"/>
  <c r="C139" i="1"/>
  <c r="B393" i="2" l="1"/>
  <c r="F139" i="2"/>
  <c r="G140" i="2"/>
  <c r="E139" i="1"/>
  <c r="F139" i="1" s="1"/>
  <c r="D139" i="1"/>
  <c r="B394" i="2" l="1"/>
  <c r="C140" i="2"/>
  <c r="G140" i="1"/>
  <c r="E140" i="2" l="1"/>
  <c r="D140" i="2"/>
  <c r="B395" i="2"/>
  <c r="C140" i="1"/>
  <c r="B396" i="2" l="1"/>
  <c r="F140" i="2"/>
  <c r="G141" i="2"/>
  <c r="E140" i="1"/>
  <c r="F140" i="1" s="1"/>
  <c r="D140" i="1"/>
  <c r="B397" i="2" l="1"/>
  <c r="C141" i="2"/>
  <c r="G141" i="1"/>
  <c r="E141" i="2" l="1"/>
  <c r="D141" i="2"/>
  <c r="B398" i="2"/>
  <c r="C141" i="1"/>
  <c r="B399" i="2" l="1"/>
  <c r="F141" i="2"/>
  <c r="G142" i="2"/>
  <c r="E141" i="1"/>
  <c r="F141" i="1" s="1"/>
  <c r="D141" i="1"/>
  <c r="C142" i="2" l="1"/>
  <c r="B400" i="2"/>
  <c r="G142" i="1"/>
  <c r="E142" i="2" l="1"/>
  <c r="D142" i="2"/>
  <c r="B401" i="2"/>
  <c r="C142" i="1"/>
  <c r="B402" i="2" l="1"/>
  <c r="F142" i="2"/>
  <c r="G143" i="2"/>
  <c r="E142" i="1"/>
  <c r="F142" i="1" s="1"/>
  <c r="D142" i="1"/>
  <c r="C143" i="2" l="1"/>
  <c r="B403" i="2"/>
  <c r="G143" i="1"/>
  <c r="E143" i="2" l="1"/>
  <c r="D143" i="2"/>
  <c r="B404" i="2"/>
  <c r="C143" i="1"/>
  <c r="B405" i="2" l="1"/>
  <c r="F143" i="2"/>
  <c r="G144" i="2"/>
  <c r="E143" i="1"/>
  <c r="F143" i="1" s="1"/>
  <c r="D143" i="1"/>
  <c r="B406" i="2" l="1"/>
  <c r="C144" i="2"/>
  <c r="G144" i="1"/>
  <c r="B407" i="2" l="1"/>
  <c r="E144" i="2"/>
  <c r="D144" i="2"/>
  <c r="C144" i="1"/>
  <c r="F144" i="2" l="1"/>
  <c r="G145" i="2"/>
  <c r="B408" i="2"/>
  <c r="E144" i="1"/>
  <c r="F144" i="1" s="1"/>
  <c r="D144" i="1"/>
  <c r="B409" i="2" l="1"/>
  <c r="C145" i="2"/>
  <c r="G145" i="1"/>
  <c r="E145" i="2" l="1"/>
  <c r="D145" i="2"/>
  <c r="B410" i="2"/>
  <c r="C145" i="1"/>
  <c r="B411" i="2" l="1"/>
  <c r="F145" i="2"/>
  <c r="G146" i="2"/>
  <c r="E145" i="1"/>
  <c r="F145" i="1" s="1"/>
  <c r="D145" i="1"/>
  <c r="C146" i="2" l="1"/>
  <c r="G146" i="1"/>
  <c r="E146" i="2" l="1"/>
  <c r="D146" i="2"/>
  <c r="C146" i="1"/>
  <c r="F146" i="2" l="1"/>
  <c r="G147" i="2"/>
  <c r="E146" i="1"/>
  <c r="F146" i="1" s="1"/>
  <c r="D146" i="1"/>
  <c r="C147" i="2" l="1"/>
  <c r="G147" i="1"/>
  <c r="E147" i="2" l="1"/>
  <c r="D147" i="2"/>
  <c r="C147" i="1"/>
  <c r="F147" i="2" l="1"/>
  <c r="G148" i="2"/>
  <c r="E147" i="1"/>
  <c r="F147" i="1" s="1"/>
  <c r="D147" i="1"/>
  <c r="C148" i="2" l="1"/>
  <c r="G148" i="1"/>
  <c r="E148" i="2" l="1"/>
  <c r="D148" i="2"/>
  <c r="C148" i="1"/>
  <c r="F148" i="2" l="1"/>
  <c r="G149" i="2"/>
  <c r="E148" i="1"/>
  <c r="F148" i="1" s="1"/>
  <c r="D148" i="1"/>
  <c r="C149" i="2" l="1"/>
  <c r="G149" i="1"/>
  <c r="E149" i="2" l="1"/>
  <c r="D149" i="2"/>
  <c r="C149" i="1"/>
  <c r="F149" i="2" l="1"/>
  <c r="G150" i="2"/>
  <c r="E149" i="1"/>
  <c r="F149" i="1" s="1"/>
  <c r="D149" i="1"/>
  <c r="C150" i="2" l="1"/>
  <c r="G150" i="1"/>
  <c r="E150" i="2" l="1"/>
  <c r="D150" i="2"/>
  <c r="C150" i="1"/>
  <c r="F150" i="2" l="1"/>
  <c r="G151" i="2"/>
  <c r="E150" i="1"/>
  <c r="F150" i="1" s="1"/>
  <c r="D150" i="1"/>
  <c r="C151" i="2" l="1"/>
  <c r="G151" i="1"/>
  <c r="E151" i="2" l="1"/>
  <c r="D151" i="2"/>
  <c r="C151" i="1"/>
  <c r="F151" i="2" l="1"/>
  <c r="G152" i="2"/>
  <c r="E151" i="1"/>
  <c r="F151" i="1" s="1"/>
  <c r="D151" i="1"/>
  <c r="C152" i="2" l="1"/>
  <c r="G152" i="1"/>
  <c r="E152" i="2" l="1"/>
  <c r="D152" i="2"/>
  <c r="C152" i="1"/>
  <c r="F152" i="2" l="1"/>
  <c r="G153" i="2"/>
  <c r="E152" i="1"/>
  <c r="F152" i="1" s="1"/>
  <c r="D152" i="1"/>
  <c r="C153" i="2" l="1"/>
  <c r="G153" i="1"/>
  <c r="E153" i="2" l="1"/>
  <c r="D153" i="2"/>
  <c r="C153" i="1"/>
  <c r="F153" i="2" l="1"/>
  <c r="G154" i="2"/>
  <c r="E153" i="1"/>
  <c r="F153" i="1" s="1"/>
  <c r="D153" i="1"/>
  <c r="C154" i="2" l="1"/>
  <c r="G154" i="1"/>
  <c r="E154" i="2" l="1"/>
  <c r="D154" i="2"/>
  <c r="C154" i="1"/>
  <c r="F154" i="2" l="1"/>
  <c r="G155" i="2"/>
  <c r="E154" i="1"/>
  <c r="F154" i="1" s="1"/>
  <c r="D154" i="1"/>
  <c r="C155" i="2" l="1"/>
  <c r="G155" i="1"/>
  <c r="E155" i="2" l="1"/>
  <c r="D155" i="2"/>
  <c r="C155" i="1"/>
  <c r="F155" i="2" l="1"/>
  <c r="G156" i="2"/>
  <c r="E155" i="1"/>
  <c r="F155" i="1" s="1"/>
  <c r="D155" i="1"/>
  <c r="C156" i="2" l="1"/>
  <c r="G156" i="1"/>
  <c r="E156" i="2" l="1"/>
  <c r="D156" i="2"/>
  <c r="C156" i="1"/>
  <c r="F156" i="2" l="1"/>
  <c r="G157" i="2"/>
  <c r="E156" i="1"/>
  <c r="F156" i="1" s="1"/>
  <c r="D156" i="1"/>
  <c r="C157" i="2" l="1"/>
  <c r="G157" i="1"/>
  <c r="E157" i="2" l="1"/>
  <c r="D157" i="2"/>
  <c r="C157" i="1"/>
  <c r="F157" i="2" l="1"/>
  <c r="G158" i="2"/>
  <c r="E157" i="1"/>
  <c r="F157" i="1" s="1"/>
  <c r="D157" i="1"/>
  <c r="C158" i="2" l="1"/>
  <c r="G158" i="1"/>
  <c r="E158" i="2" l="1"/>
  <c r="D158" i="2"/>
  <c r="C158" i="1"/>
  <c r="F158" i="2" l="1"/>
  <c r="G159" i="2"/>
  <c r="E158" i="1"/>
  <c r="F158" i="1" s="1"/>
  <c r="D158" i="1"/>
  <c r="C159" i="2" l="1"/>
  <c r="G159" i="1"/>
  <c r="E159" i="2" l="1"/>
  <c r="D159" i="2"/>
  <c r="C159" i="1"/>
  <c r="F159" i="2" l="1"/>
  <c r="G160" i="2"/>
  <c r="E159" i="1"/>
  <c r="F159" i="1" s="1"/>
  <c r="D159" i="1"/>
  <c r="C160" i="2" l="1"/>
  <c r="G160" i="1"/>
  <c r="E160" i="2" l="1"/>
  <c r="D160" i="2"/>
  <c r="C160" i="1"/>
  <c r="F160" i="2" l="1"/>
  <c r="G161" i="2"/>
  <c r="E160" i="1"/>
  <c r="F160" i="1" s="1"/>
  <c r="D160" i="1"/>
  <c r="C161" i="2" l="1"/>
  <c r="G161" i="1"/>
  <c r="E161" i="2" l="1"/>
  <c r="D161" i="2"/>
  <c r="C161" i="1"/>
  <c r="F161" i="2" l="1"/>
  <c r="G162" i="2"/>
  <c r="E161" i="1"/>
  <c r="F161" i="1" s="1"/>
  <c r="D161" i="1"/>
  <c r="C162" i="2" l="1"/>
  <c r="G162" i="1"/>
  <c r="E162" i="2" l="1"/>
  <c r="D162" i="2"/>
  <c r="C162" i="1"/>
  <c r="F162" i="2" l="1"/>
  <c r="G163" i="2"/>
  <c r="E162" i="1"/>
  <c r="F162" i="1" s="1"/>
  <c r="D162" i="1"/>
  <c r="C163" i="2" l="1"/>
  <c r="G163" i="1"/>
  <c r="E163" i="2" l="1"/>
  <c r="D163" i="2"/>
  <c r="C163" i="1"/>
  <c r="F163" i="2" l="1"/>
  <c r="G164" i="2"/>
  <c r="E163" i="1"/>
  <c r="F163" i="1" s="1"/>
  <c r="D163" i="1"/>
  <c r="C164" i="2" l="1"/>
  <c r="G164" i="1"/>
  <c r="E164" i="2" l="1"/>
  <c r="D164" i="2"/>
  <c r="C164" i="1"/>
  <c r="F164" i="2" l="1"/>
  <c r="G165" i="2"/>
  <c r="E164" i="1"/>
  <c r="F164" i="1" s="1"/>
  <c r="D164" i="1"/>
  <c r="C165" i="2" l="1"/>
  <c r="G165" i="1"/>
  <c r="E165" i="2" l="1"/>
  <c r="D165" i="2"/>
  <c r="C165" i="1"/>
  <c r="F165" i="2" l="1"/>
  <c r="G166" i="2"/>
  <c r="E165" i="1"/>
  <c r="F165" i="1" s="1"/>
  <c r="D165" i="1"/>
  <c r="C166" i="2" l="1"/>
  <c r="G166" i="1"/>
  <c r="E166" i="2" l="1"/>
  <c r="D166" i="2"/>
  <c r="C166" i="1"/>
  <c r="F166" i="2" l="1"/>
  <c r="G167" i="2"/>
  <c r="E166" i="1"/>
  <c r="F166" i="1" s="1"/>
  <c r="D166" i="1"/>
  <c r="C167" i="2" l="1"/>
  <c r="G167" i="1"/>
  <c r="E167" i="2" l="1"/>
  <c r="D167" i="2"/>
  <c r="C167" i="1"/>
  <c r="F167" i="2" l="1"/>
  <c r="G168" i="2"/>
  <c r="E167" i="1"/>
  <c r="F167" i="1" s="1"/>
  <c r="D167" i="1"/>
  <c r="C168" i="2" l="1"/>
  <c r="G168" i="1"/>
  <c r="E168" i="2" l="1"/>
  <c r="D168" i="2"/>
  <c r="C168" i="1"/>
  <c r="F168" i="2" l="1"/>
  <c r="G169" i="2"/>
  <c r="E168" i="1"/>
  <c r="F168" i="1" s="1"/>
  <c r="D168" i="1"/>
  <c r="C169" i="2" l="1"/>
  <c r="G169" i="1"/>
  <c r="E169" i="2" l="1"/>
  <c r="D169" i="2"/>
  <c r="C169" i="1"/>
  <c r="F169" i="2" l="1"/>
  <c r="G170" i="2"/>
  <c r="E169" i="1"/>
  <c r="F169" i="1" s="1"/>
  <c r="D169" i="1"/>
  <c r="C170" i="2" l="1"/>
  <c r="G170" i="1"/>
  <c r="E170" i="2" l="1"/>
  <c r="D170" i="2"/>
  <c r="C170" i="1"/>
  <c r="F170" i="2" l="1"/>
  <c r="G171" i="2"/>
  <c r="E170" i="1"/>
  <c r="F170" i="1" s="1"/>
  <c r="D170" i="1"/>
  <c r="C171" i="2" l="1"/>
  <c r="G171" i="1"/>
  <c r="E171" i="2" l="1"/>
  <c r="D171" i="2"/>
  <c r="C171" i="1"/>
  <c r="F171" i="2" l="1"/>
  <c r="G172" i="2"/>
  <c r="E171" i="1"/>
  <c r="F171" i="1" s="1"/>
  <c r="D171" i="1"/>
  <c r="C172" i="2" l="1"/>
  <c r="G172" i="1"/>
  <c r="E172" i="2" l="1"/>
  <c r="D172" i="2"/>
  <c r="C172" i="1"/>
  <c r="F172" i="2" l="1"/>
  <c r="G173" i="2"/>
  <c r="E172" i="1"/>
  <c r="F172" i="1" s="1"/>
  <c r="D172" i="1"/>
  <c r="C173" i="2" l="1"/>
  <c r="G173" i="1"/>
  <c r="E173" i="2" l="1"/>
  <c r="D173" i="2"/>
  <c r="C173" i="1"/>
  <c r="F173" i="2" l="1"/>
  <c r="G174" i="2"/>
  <c r="E173" i="1"/>
  <c r="F173" i="1" s="1"/>
  <c r="D173" i="1"/>
  <c r="C174" i="2" l="1"/>
  <c r="G174" i="1"/>
  <c r="E174" i="2" l="1"/>
  <c r="D174" i="2"/>
  <c r="C174" i="1"/>
  <c r="F174" i="2" l="1"/>
  <c r="G175" i="2"/>
  <c r="E174" i="1"/>
  <c r="F174" i="1" s="1"/>
  <c r="D174" i="1"/>
  <c r="C175" i="2" l="1"/>
  <c r="G175" i="1"/>
  <c r="E175" i="2" l="1"/>
  <c r="D175" i="2"/>
  <c r="C175" i="1"/>
  <c r="F175" i="2" l="1"/>
  <c r="G176" i="2"/>
  <c r="E175" i="1"/>
  <c r="F175" i="1" s="1"/>
  <c r="D175" i="1"/>
  <c r="C176" i="2" l="1"/>
  <c r="G176" i="1"/>
  <c r="E176" i="2" l="1"/>
  <c r="D176" i="2"/>
  <c r="C176" i="1"/>
  <c r="F176" i="2" l="1"/>
  <c r="G177" i="2"/>
  <c r="E176" i="1"/>
  <c r="F176" i="1" s="1"/>
  <c r="D176" i="1"/>
  <c r="C177" i="2" l="1"/>
  <c r="G177" i="1"/>
  <c r="E177" i="2" l="1"/>
  <c r="D177" i="2"/>
  <c r="C177" i="1"/>
  <c r="F177" i="2" l="1"/>
  <c r="G178" i="2"/>
  <c r="E177" i="1"/>
  <c r="F177" i="1" s="1"/>
  <c r="D177" i="1"/>
  <c r="C178" i="2" l="1"/>
  <c r="G178" i="1"/>
  <c r="E178" i="2" l="1"/>
  <c r="D178" i="2"/>
  <c r="C178" i="1"/>
  <c r="F178" i="2" l="1"/>
  <c r="G179" i="2"/>
  <c r="E178" i="1"/>
  <c r="F178" i="1" s="1"/>
  <c r="D178" i="1"/>
  <c r="C179" i="2" l="1"/>
  <c r="G179" i="1"/>
  <c r="E179" i="2" l="1"/>
  <c r="D179" i="2"/>
  <c r="C179" i="1"/>
  <c r="F179" i="2" l="1"/>
  <c r="G180" i="2"/>
  <c r="E179" i="1"/>
  <c r="F179" i="1" s="1"/>
  <c r="D179" i="1"/>
  <c r="C180" i="2" l="1"/>
  <c r="G180" i="1"/>
  <c r="E180" i="2" l="1"/>
  <c r="D180" i="2"/>
  <c r="C180" i="1"/>
  <c r="F180" i="2" l="1"/>
  <c r="G181" i="2"/>
  <c r="E180" i="1"/>
  <c r="F180" i="1" s="1"/>
  <c r="D180" i="1"/>
  <c r="C181" i="2" l="1"/>
  <c r="G181" i="1"/>
  <c r="E181" i="2" l="1"/>
  <c r="D181" i="2"/>
  <c r="C181" i="1"/>
  <c r="F181" i="2" l="1"/>
  <c r="G182" i="2"/>
  <c r="E181" i="1"/>
  <c r="F181" i="1" s="1"/>
  <c r="D181" i="1"/>
  <c r="C182" i="2" l="1"/>
  <c r="G182" i="1"/>
  <c r="E182" i="2" l="1"/>
  <c r="D182" i="2"/>
  <c r="C182" i="1"/>
  <c r="F182" i="2" l="1"/>
  <c r="G183" i="2"/>
  <c r="E182" i="1"/>
  <c r="F182" i="1" s="1"/>
  <c r="D182" i="1"/>
  <c r="C183" i="2" l="1"/>
  <c r="G183" i="1"/>
  <c r="E183" i="2" l="1"/>
  <c r="D183" i="2"/>
  <c r="C183" i="1"/>
  <c r="F183" i="2" l="1"/>
  <c r="G184" i="2"/>
  <c r="E183" i="1"/>
  <c r="F183" i="1" s="1"/>
  <c r="D183" i="1"/>
  <c r="C184" i="2" l="1"/>
  <c r="G184" i="1"/>
  <c r="E184" i="2" l="1"/>
  <c r="D184" i="2"/>
  <c r="C184" i="1"/>
  <c r="F184" i="2" l="1"/>
  <c r="G185" i="2"/>
  <c r="E184" i="1"/>
  <c r="F184" i="1" s="1"/>
  <c r="D184" i="1"/>
  <c r="C185" i="2" l="1"/>
  <c r="G185" i="1"/>
  <c r="E185" i="2" l="1"/>
  <c r="D185" i="2"/>
  <c r="C185" i="1"/>
  <c r="F185" i="2" l="1"/>
  <c r="G186" i="2"/>
  <c r="E185" i="1"/>
  <c r="F185" i="1" s="1"/>
  <c r="D185" i="1"/>
  <c r="C186" i="2" l="1"/>
  <c r="G186" i="1"/>
  <c r="E186" i="2" l="1"/>
  <c r="D186" i="2"/>
  <c r="C186" i="1"/>
  <c r="F186" i="2" l="1"/>
  <c r="G187" i="2"/>
  <c r="E186" i="1"/>
  <c r="F186" i="1" s="1"/>
  <c r="D186" i="1"/>
  <c r="C187" i="2" l="1"/>
  <c r="G187" i="1"/>
  <c r="E187" i="2" l="1"/>
  <c r="D187" i="2"/>
  <c r="C187" i="1"/>
  <c r="F187" i="2" l="1"/>
  <c r="G188" i="2"/>
  <c r="E187" i="1"/>
  <c r="F187" i="1" s="1"/>
  <c r="D187" i="1"/>
  <c r="C188" i="2" l="1"/>
  <c r="G188" i="1"/>
  <c r="E188" i="2" l="1"/>
  <c r="D188" i="2"/>
  <c r="C188" i="1"/>
  <c r="F188" i="2" l="1"/>
  <c r="G189" i="2"/>
  <c r="E188" i="1"/>
  <c r="F188" i="1" s="1"/>
  <c r="D188" i="1"/>
  <c r="C189" i="2" l="1"/>
  <c r="G189" i="1"/>
  <c r="E189" i="2" l="1"/>
  <c r="D189" i="2"/>
  <c r="C189" i="1"/>
  <c r="F189" i="2" l="1"/>
  <c r="G190" i="2"/>
  <c r="E189" i="1"/>
  <c r="F189" i="1" s="1"/>
  <c r="D189" i="1"/>
  <c r="C190" i="2" l="1"/>
  <c r="G190" i="1"/>
  <c r="E190" i="2" l="1"/>
  <c r="D190" i="2"/>
  <c r="C190" i="1"/>
  <c r="F190" i="2" l="1"/>
  <c r="G191" i="2"/>
  <c r="E190" i="1"/>
  <c r="F190" i="1" s="1"/>
  <c r="D190" i="1"/>
  <c r="C191" i="2" l="1"/>
  <c r="G191" i="1"/>
  <c r="E191" i="2" l="1"/>
  <c r="D191" i="2"/>
  <c r="C191" i="1"/>
  <c r="F191" i="2" l="1"/>
  <c r="G192" i="2"/>
  <c r="E191" i="1"/>
  <c r="F191" i="1" s="1"/>
  <c r="D191" i="1"/>
  <c r="C192" i="2" l="1"/>
  <c r="G192" i="1"/>
  <c r="E192" i="2" l="1"/>
  <c r="D192" i="2"/>
  <c r="C192" i="1"/>
  <c r="F192" i="2" l="1"/>
  <c r="G193" i="2"/>
  <c r="E192" i="1"/>
  <c r="F192" i="1" s="1"/>
  <c r="D192" i="1"/>
  <c r="C193" i="2" l="1"/>
  <c r="G193" i="1"/>
  <c r="E193" i="2" l="1"/>
  <c r="D193" i="2"/>
  <c r="C193" i="1"/>
  <c r="F193" i="2" l="1"/>
  <c r="G194" i="2"/>
  <c r="E193" i="1"/>
  <c r="F193" i="1" s="1"/>
  <c r="D193" i="1"/>
  <c r="C194" i="2" l="1"/>
  <c r="G194" i="1"/>
  <c r="E194" i="2" l="1"/>
  <c r="D194" i="2"/>
  <c r="C194" i="1"/>
  <c r="F194" i="2" l="1"/>
  <c r="G195" i="2"/>
  <c r="E194" i="1"/>
  <c r="F194" i="1" s="1"/>
  <c r="D194" i="1"/>
  <c r="C195" i="2" l="1"/>
  <c r="G195" i="1"/>
  <c r="E195" i="2" l="1"/>
  <c r="D195" i="2"/>
  <c r="C195" i="1"/>
  <c r="F195" i="2" l="1"/>
  <c r="G196" i="2"/>
  <c r="E195" i="1"/>
  <c r="F195" i="1" s="1"/>
  <c r="D195" i="1"/>
  <c r="C196" i="2" l="1"/>
  <c r="G196" i="1"/>
  <c r="E196" i="2" l="1"/>
  <c r="D196" i="2"/>
  <c r="C196" i="1"/>
  <c r="F196" i="2" l="1"/>
  <c r="G197" i="2"/>
  <c r="E196" i="1"/>
  <c r="F196" i="1" s="1"/>
  <c r="D196" i="1"/>
  <c r="C197" i="2" l="1"/>
  <c r="G197" i="1"/>
  <c r="E197" i="2" l="1"/>
  <c r="D197" i="2"/>
  <c r="C197" i="1"/>
  <c r="F197" i="2" l="1"/>
  <c r="G198" i="2"/>
  <c r="E197" i="1"/>
  <c r="F197" i="1" s="1"/>
  <c r="D197" i="1"/>
  <c r="C198" i="2" l="1"/>
  <c r="G198" i="1"/>
  <c r="E198" i="2" l="1"/>
  <c r="D198" i="2"/>
  <c r="C198" i="1"/>
  <c r="F198" i="2" l="1"/>
  <c r="G199" i="2"/>
  <c r="E198" i="1"/>
  <c r="F198" i="1" s="1"/>
  <c r="D198" i="1"/>
  <c r="C199" i="2" l="1"/>
  <c r="G199" i="1"/>
  <c r="E199" i="2" l="1"/>
  <c r="D199" i="2"/>
  <c r="C199" i="1"/>
  <c r="F199" i="2" l="1"/>
  <c r="G200" i="2"/>
  <c r="E199" i="1"/>
  <c r="F199" i="1" s="1"/>
  <c r="D199" i="1"/>
  <c r="C200" i="2" l="1"/>
  <c r="G200" i="1"/>
  <c r="E200" i="2" l="1"/>
  <c r="D200" i="2"/>
  <c r="C200" i="1"/>
  <c r="F200" i="2" l="1"/>
  <c r="G201" i="2"/>
  <c r="E200" i="1"/>
  <c r="F200" i="1" s="1"/>
  <c r="D200" i="1"/>
  <c r="C201" i="2" l="1"/>
  <c r="G201" i="1"/>
  <c r="E201" i="2" l="1"/>
  <c r="D201" i="2"/>
  <c r="C201" i="1"/>
  <c r="F201" i="2" l="1"/>
  <c r="G202" i="2"/>
  <c r="E201" i="1"/>
  <c r="F201" i="1" s="1"/>
  <c r="D201" i="1"/>
  <c r="C202" i="2" l="1"/>
  <c r="G202" i="1"/>
  <c r="E202" i="2" l="1"/>
  <c r="D202" i="2"/>
  <c r="C202" i="1"/>
  <c r="F202" i="2" l="1"/>
  <c r="G203" i="2"/>
  <c r="E202" i="1"/>
  <c r="F202" i="1" s="1"/>
  <c r="D202" i="1"/>
  <c r="C203" i="2" l="1"/>
  <c r="G203" i="1"/>
  <c r="E203" i="2" l="1"/>
  <c r="D203" i="2"/>
  <c r="C203" i="1"/>
  <c r="F203" i="2" l="1"/>
  <c r="G204" i="2"/>
  <c r="E203" i="1"/>
  <c r="F203" i="1" s="1"/>
  <c r="D203" i="1"/>
  <c r="C204" i="2" l="1"/>
  <c r="G204" i="1"/>
  <c r="E204" i="2" l="1"/>
  <c r="D204" i="2"/>
  <c r="C204" i="1"/>
  <c r="F204" i="2" l="1"/>
  <c r="G205" i="2"/>
  <c r="E204" i="1"/>
  <c r="F204" i="1" s="1"/>
  <c r="D204" i="1"/>
  <c r="C205" i="2" l="1"/>
  <c r="G205" i="1"/>
  <c r="E205" i="2" l="1"/>
  <c r="D205" i="2"/>
  <c r="C205" i="1"/>
  <c r="F205" i="2" l="1"/>
  <c r="G206" i="2"/>
  <c r="E205" i="1"/>
  <c r="F205" i="1" s="1"/>
  <c r="D205" i="1"/>
  <c r="C206" i="2" l="1"/>
  <c r="G206" i="1"/>
  <c r="E206" i="2" l="1"/>
  <c r="D206" i="2"/>
  <c r="C206" i="1"/>
  <c r="F206" i="2" l="1"/>
  <c r="G207" i="2"/>
  <c r="E206" i="1"/>
  <c r="F206" i="1" s="1"/>
  <c r="D206" i="1"/>
  <c r="C207" i="2" l="1"/>
  <c r="G207" i="1"/>
  <c r="E207" i="2" l="1"/>
  <c r="D207" i="2"/>
  <c r="C207" i="1"/>
  <c r="F207" i="2" l="1"/>
  <c r="G208" i="2"/>
  <c r="E207" i="1"/>
  <c r="F207" i="1" s="1"/>
  <c r="D207" i="1"/>
  <c r="C208" i="2" l="1"/>
  <c r="G208" i="1"/>
  <c r="E208" i="2" l="1"/>
  <c r="D208" i="2"/>
  <c r="C208" i="1"/>
  <c r="F208" i="2" l="1"/>
  <c r="G209" i="2"/>
  <c r="E208" i="1"/>
  <c r="F208" i="1" s="1"/>
  <c r="D208" i="1"/>
  <c r="C209" i="2" l="1"/>
  <c r="G209" i="1"/>
  <c r="E209" i="2" l="1"/>
  <c r="D209" i="2"/>
  <c r="C209" i="1"/>
  <c r="F209" i="2" l="1"/>
  <c r="G210" i="2"/>
  <c r="E209" i="1"/>
  <c r="F209" i="1" s="1"/>
  <c r="D209" i="1"/>
  <c r="C210" i="2" l="1"/>
  <c r="G210" i="1"/>
  <c r="E210" i="2" l="1"/>
  <c r="D210" i="2"/>
  <c r="C210" i="1"/>
  <c r="F210" i="2" l="1"/>
  <c r="G211" i="2"/>
  <c r="E210" i="1"/>
  <c r="F210" i="1" s="1"/>
  <c r="D210" i="1"/>
  <c r="C211" i="2" l="1"/>
  <c r="G211" i="1"/>
  <c r="E211" i="2" l="1"/>
  <c r="D211" i="2"/>
  <c r="C211" i="1"/>
  <c r="F211" i="2" l="1"/>
  <c r="G212" i="2"/>
  <c r="E211" i="1"/>
  <c r="F211" i="1" s="1"/>
  <c r="D211" i="1"/>
  <c r="C212" i="2" l="1"/>
  <c r="G212" i="1"/>
  <c r="E212" i="2" l="1"/>
  <c r="D212" i="2"/>
  <c r="C212" i="1"/>
  <c r="F212" i="2" l="1"/>
  <c r="G213" i="2"/>
  <c r="E212" i="1"/>
  <c r="F212" i="1" s="1"/>
  <c r="D212" i="1"/>
  <c r="C213" i="2" l="1"/>
  <c r="G213" i="1"/>
  <c r="E213" i="2" l="1"/>
  <c r="D213" i="2"/>
  <c r="C213" i="1"/>
  <c r="F213" i="2" l="1"/>
  <c r="G214" i="2"/>
  <c r="E213" i="1"/>
  <c r="F213" i="1" s="1"/>
  <c r="D213" i="1"/>
  <c r="C214" i="2" l="1"/>
  <c r="G214" i="1"/>
  <c r="E214" i="2" l="1"/>
  <c r="D214" i="2"/>
  <c r="C214" i="1"/>
  <c r="F214" i="2" l="1"/>
  <c r="G215" i="2"/>
  <c r="E214" i="1"/>
  <c r="F214" i="1" s="1"/>
  <c r="D214" i="1"/>
  <c r="C215" i="2" l="1"/>
  <c r="G215" i="1"/>
  <c r="E215" i="2" l="1"/>
  <c r="D215" i="2"/>
  <c r="C215" i="1"/>
  <c r="F215" i="2" l="1"/>
  <c r="G216" i="2"/>
  <c r="E215" i="1"/>
  <c r="F215" i="1" s="1"/>
  <c r="D215" i="1"/>
  <c r="C216" i="2" l="1"/>
  <c r="G216" i="1"/>
  <c r="E216" i="2" l="1"/>
  <c r="D216" i="2"/>
  <c r="C216" i="1"/>
  <c r="F216" i="2" l="1"/>
  <c r="G217" i="2"/>
  <c r="E216" i="1"/>
  <c r="F216" i="1" s="1"/>
  <c r="D216" i="1"/>
  <c r="C217" i="2" l="1"/>
  <c r="G217" i="1"/>
  <c r="E217" i="2" l="1"/>
  <c r="D217" i="2"/>
  <c r="C217" i="1"/>
  <c r="F217" i="2" l="1"/>
  <c r="G218" i="2"/>
  <c r="E217" i="1"/>
  <c r="F217" i="1" s="1"/>
  <c r="D217" i="1"/>
  <c r="C218" i="2" l="1"/>
  <c r="G218" i="1"/>
  <c r="E218" i="2" l="1"/>
  <c r="D218" i="2"/>
  <c r="C218" i="1"/>
  <c r="F218" i="2" l="1"/>
  <c r="G219" i="2"/>
  <c r="E218" i="1"/>
  <c r="F218" i="1" s="1"/>
  <c r="D218" i="1"/>
  <c r="C219" i="2" l="1"/>
  <c r="G219" i="1"/>
  <c r="E219" i="2" l="1"/>
  <c r="D219" i="2"/>
  <c r="C219" i="1"/>
  <c r="F219" i="2" l="1"/>
  <c r="G220" i="2"/>
  <c r="E219" i="1"/>
  <c r="F219" i="1" s="1"/>
  <c r="D219" i="1"/>
  <c r="C220" i="2" l="1"/>
  <c r="G220" i="1"/>
  <c r="E220" i="2" l="1"/>
  <c r="D220" i="2"/>
  <c r="C220" i="1"/>
  <c r="F220" i="2" l="1"/>
  <c r="G221" i="2"/>
  <c r="E220" i="1"/>
  <c r="F220" i="1" s="1"/>
  <c r="D220" i="1"/>
  <c r="C221" i="2" l="1"/>
  <c r="G221" i="1"/>
  <c r="E221" i="2" l="1"/>
  <c r="D221" i="2"/>
  <c r="C221" i="1"/>
  <c r="F221" i="2" l="1"/>
  <c r="G222" i="2"/>
  <c r="E221" i="1"/>
  <c r="F221" i="1" s="1"/>
  <c r="D221" i="1"/>
  <c r="C222" i="2" l="1"/>
  <c r="G222" i="1"/>
  <c r="E222" i="2" l="1"/>
  <c r="D222" i="2"/>
  <c r="C222" i="1"/>
  <c r="F222" i="2" l="1"/>
  <c r="G223" i="2"/>
  <c r="E222" i="1"/>
  <c r="F222" i="1" s="1"/>
  <c r="D222" i="1"/>
  <c r="C223" i="2" l="1"/>
  <c r="G223" i="1"/>
  <c r="E223" i="2" l="1"/>
  <c r="D223" i="2"/>
  <c r="C223" i="1"/>
  <c r="F223" i="2" l="1"/>
  <c r="G224" i="2"/>
  <c r="E223" i="1"/>
  <c r="F223" i="1" s="1"/>
  <c r="D223" i="1"/>
  <c r="C224" i="2" l="1"/>
  <c r="G224" i="1"/>
  <c r="E224" i="2" l="1"/>
  <c r="D224" i="2"/>
  <c r="C224" i="1"/>
  <c r="F224" i="2" l="1"/>
  <c r="G225" i="2"/>
  <c r="E224" i="1"/>
  <c r="F224" i="1" s="1"/>
  <c r="D224" i="1"/>
  <c r="C225" i="2" l="1"/>
  <c r="G225" i="1"/>
  <c r="E225" i="2" l="1"/>
  <c r="D225" i="2"/>
  <c r="C225" i="1"/>
  <c r="F225" i="2" l="1"/>
  <c r="G226" i="2"/>
  <c r="E225" i="1"/>
  <c r="F225" i="1" s="1"/>
  <c r="D225" i="1"/>
  <c r="C226" i="2" l="1"/>
  <c r="G226" i="1"/>
  <c r="E226" i="2" l="1"/>
  <c r="D226" i="2"/>
  <c r="C226" i="1"/>
  <c r="F226" i="2" l="1"/>
  <c r="G227" i="2"/>
  <c r="E226" i="1"/>
  <c r="F226" i="1" s="1"/>
  <c r="D226" i="1"/>
  <c r="C227" i="2" l="1"/>
  <c r="G227" i="1"/>
  <c r="E227" i="2" l="1"/>
  <c r="D227" i="2"/>
  <c r="C227" i="1"/>
  <c r="F227" i="2" l="1"/>
  <c r="G228" i="2"/>
  <c r="E227" i="1"/>
  <c r="F227" i="1" s="1"/>
  <c r="D227" i="1"/>
  <c r="C228" i="2" l="1"/>
  <c r="G228" i="1"/>
  <c r="E228" i="2" l="1"/>
  <c r="D228" i="2"/>
  <c r="C228" i="1"/>
  <c r="F228" i="2" l="1"/>
  <c r="G229" i="2"/>
  <c r="E228" i="1"/>
  <c r="F228" i="1" s="1"/>
  <c r="D228" i="1"/>
  <c r="C229" i="2" l="1"/>
  <c r="G229" i="1"/>
  <c r="E229" i="2" l="1"/>
  <c r="D229" i="2"/>
  <c r="C229" i="1"/>
  <c r="F229" i="2" l="1"/>
  <c r="G230" i="2"/>
  <c r="E229" i="1"/>
  <c r="F229" i="1" s="1"/>
  <c r="D229" i="1"/>
  <c r="C230" i="2" l="1"/>
  <c r="G230" i="1"/>
  <c r="E230" i="2" l="1"/>
  <c r="D230" i="2"/>
  <c r="C230" i="1"/>
  <c r="F230" i="2" l="1"/>
  <c r="G231" i="2"/>
  <c r="E230" i="1"/>
  <c r="F230" i="1" s="1"/>
  <c r="D230" i="1"/>
  <c r="C231" i="2" l="1"/>
  <c r="G231" i="1"/>
  <c r="E231" i="2" l="1"/>
  <c r="D231" i="2"/>
  <c r="C231" i="1"/>
  <c r="F231" i="2" l="1"/>
  <c r="G232" i="2"/>
  <c r="E231" i="1"/>
  <c r="F231" i="1" s="1"/>
  <c r="D231" i="1"/>
  <c r="C232" i="2" l="1"/>
  <c r="G232" i="1"/>
  <c r="E232" i="2" l="1"/>
  <c r="D232" i="2"/>
  <c r="C232" i="1"/>
  <c r="F232" i="2" l="1"/>
  <c r="G233" i="2"/>
  <c r="E232" i="1"/>
  <c r="F232" i="1" s="1"/>
  <c r="D232" i="1"/>
  <c r="C233" i="2" l="1"/>
  <c r="G233" i="1"/>
  <c r="E233" i="2" l="1"/>
  <c r="D233" i="2"/>
  <c r="C233" i="1"/>
  <c r="F233" i="2" l="1"/>
  <c r="G234" i="2"/>
  <c r="E233" i="1"/>
  <c r="F233" i="1" s="1"/>
  <c r="D233" i="1"/>
  <c r="C234" i="2" l="1"/>
  <c r="G234" i="1"/>
  <c r="E234" i="2" l="1"/>
  <c r="D234" i="2"/>
  <c r="C234" i="1"/>
  <c r="F234" i="2" l="1"/>
  <c r="G235" i="2"/>
  <c r="E234" i="1"/>
  <c r="F234" i="1" s="1"/>
  <c r="D234" i="1"/>
  <c r="C235" i="2" l="1"/>
  <c r="G235" i="1"/>
  <c r="E235" i="2" l="1"/>
  <c r="D235" i="2"/>
  <c r="C235" i="1"/>
  <c r="F235" i="2" l="1"/>
  <c r="G236" i="2"/>
  <c r="E235" i="1"/>
  <c r="F235" i="1" s="1"/>
  <c r="D235" i="1"/>
  <c r="C236" i="2" l="1"/>
  <c r="G236" i="1"/>
  <c r="E236" i="2" l="1"/>
  <c r="D236" i="2"/>
  <c r="C236" i="1"/>
  <c r="F236" i="2" l="1"/>
  <c r="G237" i="2"/>
  <c r="E236" i="1"/>
  <c r="F236" i="1" s="1"/>
  <c r="D236" i="1"/>
  <c r="C237" i="2" l="1"/>
  <c r="G237" i="1"/>
  <c r="E237" i="2" l="1"/>
  <c r="D237" i="2"/>
  <c r="C237" i="1"/>
  <c r="F237" i="2" l="1"/>
  <c r="G238" i="2"/>
  <c r="E237" i="1"/>
  <c r="F237" i="1" s="1"/>
  <c r="D237" i="1"/>
  <c r="C238" i="2" l="1"/>
  <c r="G238" i="1"/>
  <c r="E238" i="2" l="1"/>
  <c r="D238" i="2"/>
  <c r="C238" i="1"/>
  <c r="F238" i="2" l="1"/>
  <c r="G239" i="2"/>
  <c r="E238" i="1"/>
  <c r="F238" i="1" s="1"/>
  <c r="D238" i="1"/>
  <c r="C239" i="2" l="1"/>
  <c r="G239" i="1"/>
  <c r="E239" i="2" l="1"/>
  <c r="D239" i="2"/>
  <c r="C239" i="1"/>
  <c r="F239" i="2" l="1"/>
  <c r="G240" i="2"/>
  <c r="E239" i="1"/>
  <c r="F239" i="1" s="1"/>
  <c r="D239" i="1"/>
  <c r="C240" i="2" l="1"/>
  <c r="G240" i="1"/>
  <c r="E240" i="2" l="1"/>
  <c r="D240" i="2"/>
  <c r="C240" i="1"/>
  <c r="F240" i="2" l="1"/>
  <c r="G241" i="2"/>
  <c r="E240" i="1"/>
  <c r="F240" i="1" s="1"/>
  <c r="D240" i="1"/>
  <c r="C241" i="2" l="1"/>
  <c r="G241" i="1"/>
  <c r="E241" i="2" l="1"/>
  <c r="D241" i="2"/>
  <c r="C241" i="1"/>
  <c r="F241" i="2" l="1"/>
  <c r="G242" i="2"/>
  <c r="E241" i="1"/>
  <c r="F241" i="1" s="1"/>
  <c r="D241" i="1"/>
  <c r="C242" i="2" l="1"/>
  <c r="G242" i="1"/>
  <c r="E242" i="2" l="1"/>
  <c r="D242" i="2"/>
  <c r="C242" i="1"/>
  <c r="F242" i="2" l="1"/>
  <c r="G243" i="2"/>
  <c r="E242" i="1"/>
  <c r="F242" i="1" s="1"/>
  <c r="D242" i="1"/>
  <c r="C243" i="2" l="1"/>
  <c r="G243" i="1"/>
  <c r="E243" i="2" l="1"/>
  <c r="D243" i="2"/>
  <c r="C243" i="1"/>
  <c r="F243" i="2" l="1"/>
  <c r="G244" i="2"/>
  <c r="E243" i="1"/>
  <c r="F243" i="1" s="1"/>
  <c r="D243" i="1"/>
  <c r="C244" i="2" l="1"/>
  <c r="G244" i="1"/>
  <c r="E244" i="2" l="1"/>
  <c r="D244" i="2"/>
  <c r="C244" i="1"/>
  <c r="F244" i="2" l="1"/>
  <c r="G245" i="2"/>
  <c r="E244" i="1"/>
  <c r="F244" i="1" s="1"/>
  <c r="D244" i="1"/>
  <c r="C245" i="2" l="1"/>
  <c r="G245" i="1"/>
  <c r="E245" i="2" l="1"/>
  <c r="D245" i="2"/>
  <c r="C245" i="1"/>
  <c r="F245" i="2" l="1"/>
  <c r="G246" i="2"/>
  <c r="E245" i="1"/>
  <c r="F245" i="1" s="1"/>
  <c r="D245" i="1"/>
  <c r="C246" i="2" l="1"/>
  <c r="G246" i="1"/>
  <c r="E246" i="2" l="1"/>
  <c r="D246" i="2"/>
  <c r="C246" i="1"/>
  <c r="F246" i="2" l="1"/>
  <c r="G247" i="2"/>
  <c r="E246" i="1"/>
  <c r="F246" i="1" s="1"/>
  <c r="D246" i="1"/>
  <c r="C247" i="2" l="1"/>
  <c r="G247" i="1"/>
  <c r="E247" i="2" l="1"/>
  <c r="D247" i="2"/>
  <c r="C247" i="1"/>
  <c r="F247" i="2" l="1"/>
  <c r="G248" i="2"/>
  <c r="E247" i="1"/>
  <c r="F247" i="1" s="1"/>
  <c r="D247" i="1"/>
  <c r="C248" i="2" l="1"/>
  <c r="G248" i="1"/>
  <c r="E248" i="2" l="1"/>
  <c r="D248" i="2"/>
  <c r="C248" i="1"/>
  <c r="F248" i="2" l="1"/>
  <c r="G249" i="2"/>
  <c r="E248" i="1"/>
  <c r="F248" i="1" s="1"/>
  <c r="D248" i="1"/>
  <c r="C249" i="2" l="1"/>
  <c r="G249" i="1"/>
  <c r="E249" i="2" l="1"/>
  <c r="D249" i="2"/>
  <c r="C249" i="1"/>
  <c r="F249" i="2" l="1"/>
  <c r="G250" i="2"/>
  <c r="E249" i="1"/>
  <c r="F249" i="1" s="1"/>
  <c r="D249" i="1"/>
  <c r="C250" i="2" l="1"/>
  <c r="G250" i="1"/>
  <c r="E250" i="2" l="1"/>
  <c r="D250" i="2"/>
  <c r="C250" i="1"/>
  <c r="F250" i="2" l="1"/>
  <c r="G251" i="2"/>
  <c r="E250" i="1"/>
  <c r="F250" i="1" s="1"/>
  <c r="D250" i="1"/>
  <c r="C251" i="2" l="1"/>
  <c r="G251" i="1"/>
  <c r="E251" i="2" l="1"/>
  <c r="D251" i="2"/>
  <c r="C251" i="1"/>
  <c r="F251" i="2" l="1"/>
  <c r="G252" i="2"/>
  <c r="E251" i="1"/>
  <c r="F251" i="1" s="1"/>
  <c r="D251" i="1"/>
  <c r="C252" i="2" l="1"/>
  <c r="G252" i="1"/>
  <c r="E252" i="2" l="1"/>
  <c r="D252" i="2"/>
  <c r="C252" i="1"/>
  <c r="F252" i="2" l="1"/>
  <c r="G253" i="2"/>
  <c r="E252" i="1"/>
  <c r="F252" i="1" s="1"/>
  <c r="D252" i="1"/>
  <c r="C253" i="2" l="1"/>
  <c r="G253" i="1"/>
  <c r="E253" i="2" l="1"/>
  <c r="D253" i="2"/>
  <c r="C253" i="1"/>
  <c r="F253" i="2" l="1"/>
  <c r="G254" i="2"/>
  <c r="E253" i="1"/>
  <c r="F253" i="1" s="1"/>
  <c r="D253" i="1"/>
  <c r="C254" i="2" l="1"/>
  <c r="G254" i="1"/>
  <c r="E254" i="2" l="1"/>
  <c r="D254" i="2"/>
  <c r="C254" i="1"/>
  <c r="F254" i="2" l="1"/>
  <c r="G255" i="2"/>
  <c r="E254" i="1"/>
  <c r="F254" i="1" s="1"/>
  <c r="D254" i="1"/>
  <c r="C255" i="2" l="1"/>
  <c r="G255" i="1"/>
  <c r="E255" i="2" l="1"/>
  <c r="D255" i="2"/>
  <c r="C255" i="1"/>
  <c r="F255" i="2" l="1"/>
  <c r="G256" i="2"/>
  <c r="E255" i="1"/>
  <c r="F255" i="1" s="1"/>
  <c r="D255" i="1"/>
  <c r="C256" i="2" l="1"/>
  <c r="G256" i="1"/>
  <c r="E256" i="2" l="1"/>
  <c r="D256" i="2"/>
  <c r="C256" i="1"/>
  <c r="F256" i="2" l="1"/>
  <c r="G257" i="2"/>
  <c r="E256" i="1"/>
  <c r="F256" i="1" s="1"/>
  <c r="D256" i="1"/>
  <c r="C257" i="2" l="1"/>
  <c r="G257" i="1"/>
  <c r="E257" i="2" l="1"/>
  <c r="D257" i="2"/>
  <c r="C257" i="1"/>
  <c r="F257" i="2" l="1"/>
  <c r="G258" i="2"/>
  <c r="E257" i="1"/>
  <c r="F257" i="1" s="1"/>
  <c r="D257" i="1"/>
  <c r="C258" i="2" l="1"/>
  <c r="G258" i="1"/>
  <c r="E258" i="2" l="1"/>
  <c r="D258" i="2"/>
  <c r="C258" i="1"/>
  <c r="F258" i="2" l="1"/>
  <c r="G259" i="2"/>
  <c r="E258" i="1"/>
  <c r="F258" i="1" s="1"/>
  <c r="D258" i="1"/>
  <c r="C259" i="2" l="1"/>
  <c r="G259" i="1"/>
  <c r="E259" i="2" l="1"/>
  <c r="D259" i="2"/>
  <c r="C259" i="1"/>
  <c r="F259" i="2" l="1"/>
  <c r="G260" i="2"/>
  <c r="E259" i="1"/>
  <c r="F259" i="1" s="1"/>
  <c r="D259" i="1"/>
  <c r="C260" i="2" l="1"/>
  <c r="G260" i="1"/>
  <c r="E260" i="2" l="1"/>
  <c r="D260" i="2"/>
  <c r="C260" i="1"/>
  <c r="F260" i="2" l="1"/>
  <c r="G261" i="2"/>
  <c r="E260" i="1"/>
  <c r="F260" i="1" s="1"/>
  <c r="D260" i="1"/>
  <c r="C261" i="2" l="1"/>
  <c r="G261" i="1"/>
  <c r="E261" i="2" l="1"/>
  <c r="D261" i="2"/>
  <c r="C261" i="1"/>
  <c r="F261" i="2" l="1"/>
  <c r="G262" i="2"/>
  <c r="E261" i="1"/>
  <c r="F261" i="1" s="1"/>
  <c r="D261" i="1"/>
  <c r="C262" i="2" l="1"/>
  <c r="G262" i="1"/>
  <c r="E262" i="2" l="1"/>
  <c r="D262" i="2"/>
  <c r="C262" i="1"/>
  <c r="F262" i="2" l="1"/>
  <c r="G263" i="2"/>
  <c r="E262" i="1"/>
  <c r="F262" i="1" s="1"/>
  <c r="D262" i="1"/>
  <c r="C263" i="2" l="1"/>
  <c r="G263" i="1"/>
  <c r="E263" i="2" l="1"/>
  <c r="D263" i="2"/>
  <c r="C263" i="1"/>
  <c r="F263" i="2" l="1"/>
  <c r="G264" i="2"/>
  <c r="E263" i="1"/>
  <c r="F263" i="1" s="1"/>
  <c r="D263" i="1"/>
  <c r="C264" i="2" l="1"/>
  <c r="G264" i="1"/>
  <c r="E264" i="2" l="1"/>
  <c r="D264" i="2"/>
  <c r="C264" i="1"/>
  <c r="F264" i="2" l="1"/>
  <c r="G265" i="2"/>
  <c r="E264" i="1"/>
  <c r="F264" i="1" s="1"/>
  <c r="D264" i="1"/>
  <c r="C265" i="2" l="1"/>
  <c r="G265" i="1"/>
  <c r="E265" i="2" l="1"/>
  <c r="D265" i="2"/>
  <c r="C265" i="1"/>
  <c r="F265" i="2" l="1"/>
  <c r="G266" i="2"/>
  <c r="E265" i="1"/>
  <c r="F265" i="1" s="1"/>
  <c r="D265" i="1"/>
  <c r="C266" i="2" l="1"/>
  <c r="G266" i="1"/>
  <c r="E266" i="2" l="1"/>
  <c r="D266" i="2"/>
  <c r="C266" i="1"/>
  <c r="F266" i="2" l="1"/>
  <c r="G267" i="2"/>
  <c r="E266" i="1"/>
  <c r="F266" i="1" s="1"/>
  <c r="D266" i="1"/>
  <c r="C267" i="2" l="1"/>
  <c r="G267" i="1"/>
  <c r="E267" i="2" l="1"/>
  <c r="D267" i="2"/>
  <c r="C267" i="1"/>
  <c r="F267" i="2" l="1"/>
  <c r="G268" i="2"/>
  <c r="E267" i="1"/>
  <c r="F267" i="1" s="1"/>
  <c r="D267" i="1"/>
  <c r="C268" i="2" l="1"/>
  <c r="G268" i="1"/>
  <c r="E268" i="2" l="1"/>
  <c r="D268" i="2"/>
  <c r="C268" i="1"/>
  <c r="F268" i="2" l="1"/>
  <c r="G269" i="2"/>
  <c r="E268" i="1"/>
  <c r="F268" i="1" s="1"/>
  <c r="D268" i="1"/>
  <c r="C269" i="2" l="1"/>
  <c r="G269" i="1"/>
  <c r="E269" i="2" l="1"/>
  <c r="D269" i="2"/>
  <c r="C269" i="1"/>
  <c r="F269" i="2" l="1"/>
  <c r="G270" i="2"/>
  <c r="E269" i="1"/>
  <c r="F269" i="1" s="1"/>
  <c r="D269" i="1"/>
  <c r="C270" i="2" l="1"/>
  <c r="G270" i="1"/>
  <c r="E270" i="2" l="1"/>
  <c r="D270" i="2"/>
  <c r="C270" i="1"/>
  <c r="F270" i="2" l="1"/>
  <c r="G271" i="2"/>
  <c r="E270" i="1"/>
  <c r="F270" i="1" s="1"/>
  <c r="D270" i="1"/>
  <c r="C271" i="2" l="1"/>
  <c r="G271" i="1"/>
  <c r="E271" i="2" l="1"/>
  <c r="D271" i="2"/>
  <c r="C271" i="1"/>
  <c r="F271" i="2" l="1"/>
  <c r="G272" i="2"/>
  <c r="E271" i="1"/>
  <c r="F271" i="1" s="1"/>
  <c r="D271" i="1"/>
  <c r="C272" i="2" l="1"/>
  <c r="G272" i="1"/>
  <c r="E272" i="2" l="1"/>
  <c r="D272" i="2"/>
  <c r="C272" i="1"/>
  <c r="F272" i="2" l="1"/>
  <c r="G273" i="2"/>
  <c r="E272" i="1"/>
  <c r="F272" i="1" s="1"/>
  <c r="D272" i="1"/>
  <c r="C273" i="2" l="1"/>
  <c r="G273" i="1"/>
  <c r="E273" i="2" l="1"/>
  <c r="D273" i="2"/>
  <c r="C273" i="1"/>
  <c r="F273" i="2" l="1"/>
  <c r="G274" i="2"/>
  <c r="E273" i="1"/>
  <c r="F273" i="1" s="1"/>
  <c r="D273" i="1"/>
  <c r="C274" i="2" l="1"/>
  <c r="G274" i="1"/>
  <c r="E274" i="2" l="1"/>
  <c r="D274" i="2"/>
  <c r="C274" i="1"/>
  <c r="F274" i="2" l="1"/>
  <c r="G275" i="2"/>
  <c r="E274" i="1"/>
  <c r="F274" i="1" s="1"/>
  <c r="D274" i="1"/>
  <c r="C275" i="2" l="1"/>
  <c r="G275" i="1"/>
  <c r="E275" i="2" l="1"/>
  <c r="D275" i="2"/>
  <c r="C275" i="1"/>
  <c r="F275" i="2" l="1"/>
  <c r="G276" i="2"/>
  <c r="E275" i="1"/>
  <c r="F275" i="1" s="1"/>
  <c r="D275" i="1"/>
  <c r="C276" i="2" l="1"/>
  <c r="G276" i="1"/>
  <c r="E276" i="2" l="1"/>
  <c r="D276" i="2"/>
  <c r="C276" i="1"/>
  <c r="F276" i="2" l="1"/>
  <c r="G277" i="2"/>
  <c r="E276" i="1"/>
  <c r="F276" i="1" s="1"/>
  <c r="D276" i="1"/>
  <c r="C277" i="2" l="1"/>
  <c r="G277" i="1"/>
  <c r="E277" i="2" l="1"/>
  <c r="D277" i="2"/>
  <c r="C277" i="1"/>
  <c r="F277" i="2" l="1"/>
  <c r="G278" i="2"/>
  <c r="E277" i="1"/>
  <c r="F277" i="1" s="1"/>
  <c r="D277" i="1"/>
  <c r="C278" i="2" l="1"/>
  <c r="G278" i="1"/>
  <c r="E278" i="2" l="1"/>
  <c r="D278" i="2"/>
  <c r="C278" i="1"/>
  <c r="F278" i="2" l="1"/>
  <c r="G279" i="2"/>
  <c r="E278" i="1"/>
  <c r="F278" i="1" s="1"/>
  <c r="D278" i="1"/>
  <c r="C279" i="2" l="1"/>
  <c r="G279" i="1"/>
  <c r="E279" i="2" l="1"/>
  <c r="D279" i="2"/>
  <c r="C279" i="1"/>
  <c r="F279" i="2" l="1"/>
  <c r="G280" i="2"/>
  <c r="E279" i="1"/>
  <c r="F279" i="1" s="1"/>
  <c r="D279" i="1"/>
  <c r="C280" i="2" l="1"/>
  <c r="G280" i="1"/>
  <c r="E280" i="2" l="1"/>
  <c r="D280" i="2"/>
  <c r="C280" i="1"/>
  <c r="F280" i="2" l="1"/>
  <c r="G281" i="2"/>
  <c r="E280" i="1"/>
  <c r="F280" i="1" s="1"/>
  <c r="D280" i="1"/>
  <c r="C281" i="2" l="1"/>
  <c r="G281" i="1"/>
  <c r="E281" i="2" l="1"/>
  <c r="D281" i="2"/>
  <c r="C281" i="1"/>
  <c r="F281" i="2" l="1"/>
  <c r="G282" i="2"/>
  <c r="E281" i="1"/>
  <c r="F281" i="1" s="1"/>
  <c r="D281" i="1"/>
  <c r="C282" i="2" l="1"/>
  <c r="G282" i="1"/>
  <c r="E282" i="2" l="1"/>
  <c r="D282" i="2"/>
  <c r="C282" i="1"/>
  <c r="F282" i="2" l="1"/>
  <c r="G283" i="2"/>
  <c r="E282" i="1"/>
  <c r="F282" i="1" s="1"/>
  <c r="D282" i="1"/>
  <c r="C283" i="2" l="1"/>
  <c r="G283" i="1"/>
  <c r="E283" i="2" l="1"/>
  <c r="D283" i="2"/>
  <c r="C283" i="1"/>
  <c r="F283" i="2" l="1"/>
  <c r="G284" i="2"/>
  <c r="E283" i="1"/>
  <c r="F283" i="1" s="1"/>
  <c r="D283" i="1"/>
  <c r="C284" i="2" l="1"/>
  <c r="G284" i="1"/>
  <c r="E284" i="2" l="1"/>
  <c r="D284" i="2"/>
  <c r="C284" i="1"/>
  <c r="F284" i="2" l="1"/>
  <c r="G285" i="2"/>
  <c r="E284" i="1"/>
  <c r="F284" i="1" s="1"/>
  <c r="D284" i="1"/>
  <c r="C285" i="2" l="1"/>
  <c r="G285" i="1"/>
  <c r="E285" i="2" l="1"/>
  <c r="D285" i="2"/>
  <c r="C285" i="1"/>
  <c r="F285" i="2" l="1"/>
  <c r="G286" i="2"/>
  <c r="E285" i="1"/>
  <c r="F285" i="1" s="1"/>
  <c r="D285" i="1"/>
  <c r="C286" i="2" l="1"/>
  <c r="G286" i="1"/>
  <c r="E286" i="2" l="1"/>
  <c r="D286" i="2"/>
  <c r="C286" i="1"/>
  <c r="F286" i="2" l="1"/>
  <c r="G287" i="2"/>
  <c r="E286" i="1"/>
  <c r="F286" i="1" s="1"/>
  <c r="D286" i="1"/>
  <c r="C287" i="2" l="1"/>
  <c r="G287" i="1"/>
  <c r="E287" i="2" l="1"/>
  <c r="D287" i="2"/>
  <c r="C287" i="1"/>
  <c r="F287" i="2" l="1"/>
  <c r="G288" i="2"/>
  <c r="E287" i="1"/>
  <c r="F287" i="1" s="1"/>
  <c r="D287" i="1"/>
  <c r="C288" i="2" l="1"/>
  <c r="G288" i="1"/>
  <c r="E288" i="2" l="1"/>
  <c r="D288" i="2"/>
  <c r="C288" i="1"/>
  <c r="F288" i="2" l="1"/>
  <c r="G289" i="2"/>
  <c r="E288" i="1"/>
  <c r="F288" i="1" s="1"/>
  <c r="D288" i="1"/>
  <c r="C289" i="2" l="1"/>
  <c r="G289" i="1"/>
  <c r="E289" i="2" l="1"/>
  <c r="D289" i="2"/>
  <c r="C289" i="1"/>
  <c r="F289" i="2" l="1"/>
  <c r="G290" i="2"/>
  <c r="E289" i="1"/>
  <c r="F289" i="1" s="1"/>
  <c r="D289" i="1"/>
  <c r="C290" i="2" l="1"/>
  <c r="G290" i="1"/>
  <c r="E290" i="2" l="1"/>
  <c r="D290" i="2"/>
  <c r="C290" i="1"/>
  <c r="F290" i="2" l="1"/>
  <c r="G291" i="2"/>
  <c r="E290" i="1"/>
  <c r="F290" i="1" s="1"/>
  <c r="D290" i="1"/>
  <c r="C291" i="2" l="1"/>
  <c r="G291" i="1"/>
  <c r="E291" i="2" l="1"/>
  <c r="D291" i="2"/>
  <c r="C291" i="1"/>
  <c r="F291" i="2" l="1"/>
  <c r="G292" i="2"/>
  <c r="E291" i="1"/>
  <c r="F291" i="1" s="1"/>
  <c r="D291" i="1"/>
  <c r="C292" i="2" l="1"/>
  <c r="G292" i="1"/>
  <c r="E292" i="2" l="1"/>
  <c r="D292" i="2"/>
  <c r="C292" i="1"/>
  <c r="F292" i="2" l="1"/>
  <c r="G293" i="2"/>
  <c r="E292" i="1"/>
  <c r="F292" i="1" s="1"/>
  <c r="D292" i="1"/>
  <c r="C293" i="2" l="1"/>
  <c r="G293" i="1"/>
  <c r="E293" i="2" l="1"/>
  <c r="D293" i="2"/>
  <c r="C293" i="1"/>
  <c r="F293" i="2" l="1"/>
  <c r="G294" i="2"/>
  <c r="E293" i="1"/>
  <c r="F293" i="1" s="1"/>
  <c r="D293" i="1"/>
  <c r="C294" i="2" l="1"/>
  <c r="G294" i="1"/>
  <c r="E294" i="2" l="1"/>
  <c r="D294" i="2"/>
  <c r="C294" i="1"/>
  <c r="F294" i="2" l="1"/>
  <c r="G295" i="2"/>
  <c r="E294" i="1"/>
  <c r="F294" i="1" s="1"/>
  <c r="D294" i="1"/>
  <c r="C295" i="2" l="1"/>
  <c r="G295" i="1"/>
  <c r="E295" i="2" l="1"/>
  <c r="D295" i="2"/>
  <c r="C295" i="1"/>
  <c r="F295" i="2" l="1"/>
  <c r="G296" i="2"/>
  <c r="E295" i="1"/>
  <c r="F295" i="1" s="1"/>
  <c r="D295" i="1"/>
  <c r="C296" i="2" l="1"/>
  <c r="G296" i="1"/>
  <c r="E296" i="2" l="1"/>
  <c r="D296" i="2"/>
  <c r="C296" i="1"/>
  <c r="F296" i="2" l="1"/>
  <c r="G297" i="2"/>
  <c r="E296" i="1"/>
  <c r="F296" i="1" s="1"/>
  <c r="D296" i="1"/>
  <c r="C297" i="2" l="1"/>
  <c r="G297" i="1"/>
  <c r="E297" i="2" l="1"/>
  <c r="D297" i="2"/>
  <c r="C297" i="1"/>
  <c r="F297" i="2" l="1"/>
  <c r="G298" i="2"/>
  <c r="E297" i="1"/>
  <c r="F297" i="1" s="1"/>
  <c r="D297" i="1"/>
  <c r="C298" i="2" l="1"/>
  <c r="G298" i="1"/>
  <c r="E298" i="2" l="1"/>
  <c r="D298" i="2"/>
  <c r="C298" i="1"/>
  <c r="F298" i="2" l="1"/>
  <c r="G299" i="2"/>
  <c r="E298" i="1"/>
  <c r="F298" i="1" s="1"/>
  <c r="D298" i="1"/>
  <c r="C299" i="2" l="1"/>
  <c r="G299" i="1"/>
  <c r="E299" i="2" l="1"/>
  <c r="D299" i="2"/>
  <c r="C299" i="1"/>
  <c r="F299" i="2" l="1"/>
  <c r="G300" i="2"/>
  <c r="E299" i="1"/>
  <c r="F299" i="1" s="1"/>
  <c r="D299" i="1"/>
  <c r="C300" i="2" l="1"/>
  <c r="G300" i="1"/>
  <c r="E300" i="2" l="1"/>
  <c r="D300" i="2"/>
  <c r="C300" i="1"/>
  <c r="F300" i="2" l="1"/>
  <c r="G301" i="2"/>
  <c r="E300" i="1"/>
  <c r="F300" i="1" s="1"/>
  <c r="D300" i="1"/>
  <c r="C301" i="2" l="1"/>
  <c r="G301" i="1"/>
  <c r="E301" i="2" l="1"/>
  <c r="D301" i="2"/>
  <c r="C301" i="1"/>
  <c r="F301" i="2" l="1"/>
  <c r="G302" i="2"/>
  <c r="E301" i="1"/>
  <c r="F301" i="1" s="1"/>
  <c r="D301" i="1"/>
  <c r="C302" i="2" l="1"/>
  <c r="G302" i="1"/>
  <c r="E302" i="2" l="1"/>
  <c r="D302" i="2"/>
  <c r="C302" i="1"/>
  <c r="F302" i="2" l="1"/>
  <c r="G303" i="2"/>
  <c r="E302" i="1"/>
  <c r="F302" i="1" s="1"/>
  <c r="D302" i="1"/>
  <c r="C303" i="2" l="1"/>
  <c r="G303" i="1"/>
  <c r="E303" i="2" l="1"/>
  <c r="D303" i="2"/>
  <c r="C303" i="1"/>
  <c r="F303" i="2" l="1"/>
  <c r="G304" i="2"/>
  <c r="E303" i="1"/>
  <c r="F303" i="1" s="1"/>
  <c r="D303" i="1"/>
  <c r="C304" i="2" l="1"/>
  <c r="G304" i="1"/>
  <c r="E304" i="2" l="1"/>
  <c r="D304" i="2"/>
  <c r="C304" i="1"/>
  <c r="F304" i="2" l="1"/>
  <c r="G305" i="2"/>
  <c r="E304" i="1"/>
  <c r="F304" i="1" s="1"/>
  <c r="D304" i="1"/>
  <c r="C305" i="2" l="1"/>
  <c r="G305" i="1"/>
  <c r="E305" i="2" l="1"/>
  <c r="D305" i="2"/>
  <c r="C305" i="1"/>
  <c r="F305" i="2" l="1"/>
  <c r="G306" i="2"/>
  <c r="E305" i="1"/>
  <c r="F305" i="1" s="1"/>
  <c r="D305" i="1"/>
  <c r="C306" i="2" l="1"/>
  <c r="G306" i="1"/>
  <c r="E306" i="2" l="1"/>
  <c r="D306" i="2"/>
  <c r="C306" i="1"/>
  <c r="F306" i="2" l="1"/>
  <c r="G307" i="2"/>
  <c r="E306" i="1"/>
  <c r="F306" i="1" s="1"/>
  <c r="D306" i="1"/>
  <c r="C307" i="2" l="1"/>
  <c r="G307" i="1"/>
  <c r="E307" i="2" l="1"/>
  <c r="D307" i="2"/>
  <c r="C307" i="1"/>
  <c r="F307" i="2" l="1"/>
  <c r="G308" i="2"/>
  <c r="E307" i="1"/>
  <c r="F307" i="1" s="1"/>
  <c r="D307" i="1"/>
  <c r="C308" i="2" l="1"/>
  <c r="G308" i="1"/>
  <c r="E308" i="2" l="1"/>
  <c r="D308" i="2"/>
  <c r="C308" i="1"/>
  <c r="F308" i="2" l="1"/>
  <c r="G309" i="2"/>
  <c r="E308" i="1"/>
  <c r="F308" i="1" s="1"/>
  <c r="D308" i="1"/>
  <c r="C309" i="2" l="1"/>
  <c r="G309" i="1"/>
  <c r="E309" i="2" l="1"/>
  <c r="D309" i="2"/>
  <c r="C309" i="1"/>
  <c r="F309" i="2" l="1"/>
  <c r="G310" i="2"/>
  <c r="E309" i="1"/>
  <c r="F309" i="1" s="1"/>
  <c r="D309" i="1"/>
  <c r="C310" i="2" l="1"/>
  <c r="G310" i="1"/>
  <c r="E310" i="2" l="1"/>
  <c r="D310" i="2"/>
  <c r="C310" i="1"/>
  <c r="F310" i="2" l="1"/>
  <c r="G311" i="2"/>
  <c r="E310" i="1"/>
  <c r="F310" i="1" s="1"/>
  <c r="D310" i="1"/>
  <c r="C311" i="2" l="1"/>
  <c r="G311" i="1"/>
  <c r="E311" i="2" l="1"/>
  <c r="D311" i="2"/>
  <c r="C311" i="1"/>
  <c r="F311" i="2" l="1"/>
  <c r="G312" i="2"/>
  <c r="E311" i="1"/>
  <c r="F311" i="1" s="1"/>
  <c r="D311" i="1"/>
  <c r="C312" i="2" l="1"/>
  <c r="G312" i="1"/>
  <c r="E312" i="2" l="1"/>
  <c r="D312" i="2"/>
  <c r="C312" i="1"/>
  <c r="F312" i="2" l="1"/>
  <c r="G313" i="2"/>
  <c r="E312" i="1"/>
  <c r="F312" i="1" s="1"/>
  <c r="D312" i="1"/>
  <c r="C313" i="2" l="1"/>
  <c r="G313" i="1"/>
  <c r="E313" i="2" l="1"/>
  <c r="D313" i="2"/>
  <c r="C313" i="1"/>
  <c r="F313" i="2" l="1"/>
  <c r="G314" i="2"/>
  <c r="E313" i="1"/>
  <c r="F313" i="1" s="1"/>
  <c r="D313" i="1"/>
  <c r="C314" i="2" l="1"/>
  <c r="G314" i="1"/>
  <c r="E314" i="2" l="1"/>
  <c r="D314" i="2"/>
  <c r="C314" i="1"/>
  <c r="F314" i="2" l="1"/>
  <c r="G315" i="2"/>
  <c r="E314" i="1"/>
  <c r="F314" i="1" s="1"/>
  <c r="D314" i="1"/>
  <c r="C315" i="2" l="1"/>
  <c r="G315" i="1"/>
  <c r="E315" i="2" l="1"/>
  <c r="D315" i="2"/>
  <c r="C315" i="1"/>
  <c r="F315" i="2" l="1"/>
  <c r="G316" i="2"/>
  <c r="E315" i="1"/>
  <c r="F315" i="1" s="1"/>
  <c r="D315" i="1"/>
  <c r="C316" i="2" l="1"/>
  <c r="G316" i="1"/>
  <c r="E316" i="2" l="1"/>
  <c r="D316" i="2"/>
  <c r="C316" i="1"/>
  <c r="F316" i="2" l="1"/>
  <c r="G317" i="2"/>
  <c r="E316" i="1"/>
  <c r="F316" i="1" s="1"/>
  <c r="D316" i="1"/>
  <c r="C317" i="2" l="1"/>
  <c r="G317" i="1"/>
  <c r="E317" i="2" l="1"/>
  <c r="D317" i="2"/>
  <c r="C317" i="1"/>
  <c r="F317" i="2" l="1"/>
  <c r="G318" i="2"/>
  <c r="E317" i="1"/>
  <c r="F317" i="1" s="1"/>
  <c r="D317" i="1"/>
  <c r="C318" i="2" l="1"/>
  <c r="G318" i="1"/>
  <c r="E318" i="2" l="1"/>
  <c r="D318" i="2"/>
  <c r="C318" i="1"/>
  <c r="F318" i="2" l="1"/>
  <c r="G319" i="2"/>
  <c r="E318" i="1"/>
  <c r="F318" i="1" s="1"/>
  <c r="D318" i="1"/>
  <c r="C319" i="2" l="1"/>
  <c r="G319" i="1"/>
  <c r="E319" i="2" l="1"/>
  <c r="D319" i="2"/>
  <c r="C319" i="1"/>
  <c r="F319" i="2" l="1"/>
  <c r="G320" i="2"/>
  <c r="E319" i="1"/>
  <c r="F319" i="1" s="1"/>
  <c r="D319" i="1"/>
  <c r="C320" i="2" l="1"/>
  <c r="G320" i="1"/>
  <c r="E320" i="2" l="1"/>
  <c r="D320" i="2"/>
  <c r="C320" i="1"/>
  <c r="F320" i="2" l="1"/>
  <c r="G321" i="2"/>
  <c r="E320" i="1"/>
  <c r="F320" i="1" s="1"/>
  <c r="D320" i="1"/>
  <c r="C321" i="2" l="1"/>
  <c r="G321" i="1"/>
  <c r="E321" i="2" l="1"/>
  <c r="D321" i="2"/>
  <c r="C321" i="1"/>
  <c r="F321" i="2" l="1"/>
  <c r="G322" i="2"/>
  <c r="E321" i="1"/>
  <c r="F321" i="1" s="1"/>
  <c r="D321" i="1"/>
  <c r="C322" i="2" l="1"/>
  <c r="G322" i="1"/>
  <c r="E322" i="2" l="1"/>
  <c r="D322" i="2"/>
  <c r="C322" i="1"/>
  <c r="F322" i="2" l="1"/>
  <c r="G323" i="2"/>
  <c r="E322" i="1"/>
  <c r="F322" i="1" s="1"/>
  <c r="D322" i="1"/>
  <c r="C323" i="2" l="1"/>
  <c r="G323" i="1"/>
  <c r="E323" i="2" l="1"/>
  <c r="D323" i="2"/>
  <c r="C323" i="1"/>
  <c r="F323" i="2" l="1"/>
  <c r="G324" i="2"/>
  <c r="E323" i="1"/>
  <c r="F323" i="1" s="1"/>
  <c r="D323" i="1"/>
  <c r="C324" i="2" l="1"/>
  <c r="G324" i="1"/>
  <c r="E324" i="2" l="1"/>
  <c r="D324" i="2"/>
  <c r="C324" i="1"/>
  <c r="F324" i="2" l="1"/>
  <c r="G325" i="2"/>
  <c r="E324" i="1"/>
  <c r="F324" i="1" s="1"/>
  <c r="D324" i="1"/>
  <c r="C325" i="2" l="1"/>
  <c r="G325" i="1"/>
  <c r="E325" i="2" l="1"/>
  <c r="D325" i="2"/>
  <c r="C325" i="1"/>
  <c r="F325" i="2" l="1"/>
  <c r="G326" i="2"/>
  <c r="E325" i="1"/>
  <c r="F325" i="1" s="1"/>
  <c r="D325" i="1"/>
  <c r="C326" i="2" l="1"/>
  <c r="G326" i="1"/>
  <c r="E326" i="2" l="1"/>
  <c r="D326" i="2"/>
  <c r="C326" i="1"/>
  <c r="F326" i="2" l="1"/>
  <c r="G327" i="2"/>
  <c r="E326" i="1"/>
  <c r="F326" i="1" s="1"/>
  <c r="D326" i="1"/>
  <c r="C327" i="2" l="1"/>
  <c r="G327" i="1"/>
  <c r="E327" i="2" l="1"/>
  <c r="D327" i="2"/>
  <c r="C327" i="1"/>
  <c r="F327" i="2" l="1"/>
  <c r="G328" i="2"/>
  <c r="E327" i="1"/>
  <c r="F327" i="1" s="1"/>
  <c r="D327" i="1"/>
  <c r="C328" i="2" l="1"/>
  <c r="G328" i="1"/>
  <c r="E328" i="2" l="1"/>
  <c r="D328" i="2"/>
  <c r="C328" i="1"/>
  <c r="F328" i="2" l="1"/>
  <c r="G329" i="2"/>
  <c r="E328" i="1"/>
  <c r="F328" i="1" s="1"/>
  <c r="D328" i="1"/>
  <c r="C329" i="2" l="1"/>
  <c r="G329" i="1"/>
  <c r="E329" i="2" l="1"/>
  <c r="D329" i="2"/>
  <c r="C329" i="1"/>
  <c r="F329" i="2" l="1"/>
  <c r="G330" i="2"/>
  <c r="E329" i="1"/>
  <c r="F329" i="1" s="1"/>
  <c r="D329" i="1"/>
  <c r="C330" i="2" l="1"/>
  <c r="G330" i="1"/>
  <c r="E330" i="2" l="1"/>
  <c r="D330" i="2"/>
  <c r="C330" i="1"/>
  <c r="F330" i="2" l="1"/>
  <c r="G331" i="2"/>
  <c r="E330" i="1"/>
  <c r="F330" i="1" s="1"/>
  <c r="D330" i="1"/>
  <c r="C331" i="2" l="1"/>
  <c r="G331" i="1"/>
  <c r="E331" i="2" l="1"/>
  <c r="D331" i="2"/>
  <c r="C331" i="1"/>
  <c r="E331" i="1" s="1"/>
  <c r="F331" i="1" s="1"/>
  <c r="D9" i="2" l="1"/>
  <c r="F2" i="2"/>
  <c r="F331" i="2"/>
  <c r="G332" i="2"/>
  <c r="D331" i="1"/>
  <c r="D9" i="1" s="1"/>
  <c r="G332" i="1"/>
  <c r="C332" i="2" l="1"/>
  <c r="C332" i="1"/>
  <c r="E332" i="1" s="1"/>
  <c r="F332" i="1" s="1"/>
  <c r="F2" i="1"/>
  <c r="E332" i="2" l="1"/>
  <c r="D332" i="2"/>
  <c r="D332" i="1"/>
  <c r="G333" i="1"/>
  <c r="C333" i="1" s="1"/>
  <c r="E333" i="1" s="1"/>
  <c r="F333" i="1" s="1"/>
  <c r="F332" i="2" l="1"/>
  <c r="G333" i="2"/>
  <c r="D333" i="1"/>
  <c r="G334" i="1"/>
  <c r="C334" i="1" s="1"/>
  <c r="E334" i="1" s="1"/>
  <c r="F334" i="1" s="1"/>
  <c r="C333" i="2" l="1"/>
  <c r="D334" i="1"/>
  <c r="G335" i="1"/>
  <c r="C335" i="1" s="1"/>
  <c r="E335" i="1" s="1"/>
  <c r="F335" i="1" s="1"/>
  <c r="E333" i="2" l="1"/>
  <c r="D333" i="2"/>
  <c r="G336" i="1"/>
  <c r="C336" i="1" s="1"/>
  <c r="E336" i="1" s="1"/>
  <c r="F336" i="1" s="1"/>
  <c r="D335" i="1"/>
  <c r="F333" i="2" l="1"/>
  <c r="G334" i="2"/>
  <c r="D336" i="1"/>
  <c r="G337" i="1"/>
  <c r="C337" i="1" s="1"/>
  <c r="E337" i="1" s="1"/>
  <c r="F337" i="1" s="1"/>
  <c r="C334" i="2" l="1"/>
  <c r="D337" i="1"/>
  <c r="G338" i="1"/>
  <c r="C338" i="1" s="1"/>
  <c r="E338" i="1" s="1"/>
  <c r="F338" i="1" s="1"/>
  <c r="E334" i="2" l="1"/>
  <c r="D334" i="2"/>
  <c r="G339" i="1"/>
  <c r="C339" i="1" s="1"/>
  <c r="E339" i="1" s="1"/>
  <c r="F339" i="1" s="1"/>
  <c r="D338" i="1"/>
  <c r="F334" i="2" l="1"/>
  <c r="G335" i="2"/>
  <c r="G340" i="1"/>
  <c r="C340" i="1" s="1"/>
  <c r="E340" i="1" s="1"/>
  <c r="F340" i="1" s="1"/>
  <c r="D339" i="1"/>
  <c r="C335" i="2" l="1"/>
  <c r="D340" i="1"/>
  <c r="G341" i="1"/>
  <c r="C341" i="1" s="1"/>
  <c r="E341" i="1" s="1"/>
  <c r="F341" i="1" s="1"/>
  <c r="E335" i="2" l="1"/>
  <c r="D335" i="2"/>
  <c r="G342" i="1"/>
  <c r="C342" i="1" s="1"/>
  <c r="E342" i="1" s="1"/>
  <c r="F342" i="1" s="1"/>
  <c r="D341" i="1"/>
  <c r="F335" i="2" l="1"/>
  <c r="G336" i="2"/>
  <c r="D342" i="1"/>
  <c r="G343" i="1"/>
  <c r="C343" i="1" s="1"/>
  <c r="E343" i="1" s="1"/>
  <c r="F343" i="1" s="1"/>
  <c r="C336" i="2" l="1"/>
  <c r="G344" i="1"/>
  <c r="C344" i="1" s="1"/>
  <c r="E344" i="1" s="1"/>
  <c r="F344" i="1" s="1"/>
  <c r="D343" i="1"/>
  <c r="E336" i="2" l="1"/>
  <c r="D336" i="2"/>
  <c r="D344" i="1"/>
  <c r="G345" i="1"/>
  <c r="C345" i="1" s="1"/>
  <c r="E345" i="1" s="1"/>
  <c r="F345" i="1" s="1"/>
  <c r="F336" i="2" l="1"/>
  <c r="G337" i="2"/>
  <c r="G346" i="1"/>
  <c r="C346" i="1" s="1"/>
  <c r="E346" i="1" s="1"/>
  <c r="F346" i="1" s="1"/>
  <c r="D345" i="1"/>
  <c r="C337" i="2" l="1"/>
  <c r="D346" i="1"/>
  <c r="G347" i="1"/>
  <c r="C347" i="1" s="1"/>
  <c r="E347" i="1" s="1"/>
  <c r="F347" i="1" s="1"/>
  <c r="E337" i="2" l="1"/>
  <c r="D337" i="2"/>
  <c r="G348" i="1"/>
  <c r="C348" i="1" s="1"/>
  <c r="E348" i="1" s="1"/>
  <c r="F348" i="1" s="1"/>
  <c r="D347" i="1"/>
  <c r="F337" i="2" l="1"/>
  <c r="G338" i="2"/>
  <c r="D348" i="1"/>
  <c r="G349" i="1"/>
  <c r="C349" i="1" s="1"/>
  <c r="E349" i="1" s="1"/>
  <c r="F349" i="1" s="1"/>
  <c r="C338" i="2" l="1"/>
  <c r="G350" i="1"/>
  <c r="C350" i="1" s="1"/>
  <c r="E350" i="1" s="1"/>
  <c r="F350" i="1" s="1"/>
  <c r="D349" i="1"/>
  <c r="E338" i="2" l="1"/>
  <c r="D338" i="2"/>
  <c r="D350" i="1"/>
  <c r="G351" i="1"/>
  <c r="C351" i="1" s="1"/>
  <c r="E351" i="1" s="1"/>
  <c r="F351" i="1" s="1"/>
  <c r="F338" i="2" l="1"/>
  <c r="G339" i="2"/>
  <c r="G352" i="1"/>
  <c r="C352" i="1" s="1"/>
  <c r="E352" i="1" s="1"/>
  <c r="F352" i="1" s="1"/>
  <c r="D351" i="1"/>
  <c r="C339" i="2" l="1"/>
  <c r="D352" i="1"/>
  <c r="G353" i="1"/>
  <c r="C353" i="1" s="1"/>
  <c r="E353" i="1" s="1"/>
  <c r="F353" i="1" s="1"/>
  <c r="E339" i="2" l="1"/>
  <c r="D339" i="2"/>
  <c r="G354" i="1"/>
  <c r="C354" i="1" s="1"/>
  <c r="E354" i="1" s="1"/>
  <c r="F354" i="1" s="1"/>
  <c r="D353" i="1"/>
  <c r="F339" i="2" l="1"/>
  <c r="G340" i="2"/>
  <c r="D354" i="1"/>
  <c r="G355" i="1"/>
  <c r="C355" i="1" s="1"/>
  <c r="E355" i="1" s="1"/>
  <c r="F355" i="1" s="1"/>
  <c r="C340" i="2" l="1"/>
  <c r="G356" i="1"/>
  <c r="C356" i="1" s="1"/>
  <c r="E356" i="1" s="1"/>
  <c r="F356" i="1" s="1"/>
  <c r="D355" i="1"/>
  <c r="E340" i="2" l="1"/>
  <c r="D340" i="2"/>
  <c r="D356" i="1"/>
  <c r="G357" i="1"/>
  <c r="C357" i="1" s="1"/>
  <c r="E357" i="1" s="1"/>
  <c r="F357" i="1" s="1"/>
  <c r="F340" i="2" l="1"/>
  <c r="G341" i="2"/>
  <c r="G358" i="1"/>
  <c r="C358" i="1" s="1"/>
  <c r="E358" i="1" s="1"/>
  <c r="F358" i="1" s="1"/>
  <c r="D357" i="1"/>
  <c r="C341" i="2" l="1"/>
  <c r="D358" i="1"/>
  <c r="G359" i="1"/>
  <c r="C359" i="1" s="1"/>
  <c r="E359" i="1" s="1"/>
  <c r="F359" i="1" s="1"/>
  <c r="E341" i="2" l="1"/>
  <c r="D341" i="2"/>
  <c r="G360" i="1"/>
  <c r="C360" i="1" s="1"/>
  <c r="E360" i="1" s="1"/>
  <c r="F360" i="1" s="1"/>
  <c r="D359" i="1"/>
  <c r="F341" i="2" l="1"/>
  <c r="G342" i="2"/>
  <c r="D360" i="1"/>
  <c r="G361" i="1"/>
  <c r="C361" i="1" s="1"/>
  <c r="E361" i="1" s="1"/>
  <c r="F361" i="1" s="1"/>
  <c r="C342" i="2" l="1"/>
  <c r="G362" i="1"/>
  <c r="C362" i="1" s="1"/>
  <c r="E362" i="1" s="1"/>
  <c r="F362" i="1" s="1"/>
  <c r="D361" i="1"/>
  <c r="E342" i="2" l="1"/>
  <c r="D342" i="2"/>
  <c r="D362" i="1"/>
  <c r="G363" i="1"/>
  <c r="C363" i="1" s="1"/>
  <c r="E363" i="1" s="1"/>
  <c r="F363" i="1" s="1"/>
  <c r="F342" i="2" l="1"/>
  <c r="G343" i="2"/>
  <c r="G364" i="1"/>
  <c r="C364" i="1" s="1"/>
  <c r="E364" i="1" s="1"/>
  <c r="F364" i="1" s="1"/>
  <c r="D363" i="1"/>
  <c r="C343" i="2" l="1"/>
  <c r="D364" i="1"/>
  <c r="G365" i="1"/>
  <c r="C365" i="1" s="1"/>
  <c r="E365" i="1" s="1"/>
  <c r="F365" i="1" s="1"/>
  <c r="E343" i="2" l="1"/>
  <c r="D343" i="2"/>
  <c r="D365" i="1"/>
  <c r="G366" i="1"/>
  <c r="C366" i="1" s="1"/>
  <c r="E366" i="1" s="1"/>
  <c r="F366" i="1" s="1"/>
  <c r="F343" i="2" l="1"/>
  <c r="G344" i="2"/>
  <c r="D366" i="1"/>
  <c r="G367" i="1"/>
  <c r="C367" i="1" s="1"/>
  <c r="E367" i="1" s="1"/>
  <c r="F367" i="1" s="1"/>
  <c r="G368" i="1"/>
  <c r="C368" i="1" s="1"/>
  <c r="E368" i="1" s="1"/>
  <c r="F368" i="1" s="1"/>
  <c r="C344" i="2" l="1"/>
  <c r="D367" i="1"/>
  <c r="D368" i="1" s="1"/>
  <c r="G369" i="1"/>
  <c r="C369" i="1" s="1"/>
  <c r="E369" i="1" s="1"/>
  <c r="F369" i="1" s="1"/>
  <c r="E344" i="2" l="1"/>
  <c r="D344" i="2"/>
  <c r="D369" i="1"/>
  <c r="G370" i="1"/>
  <c r="C370" i="1" s="1"/>
  <c r="E370" i="1" s="1"/>
  <c r="F370" i="1" s="1"/>
  <c r="F344" i="2" l="1"/>
  <c r="G345" i="2"/>
  <c r="G371" i="1"/>
  <c r="C371" i="1" s="1"/>
  <c r="E371" i="1" s="1"/>
  <c r="F371" i="1" s="1"/>
  <c r="D370" i="1"/>
  <c r="C345" i="2" l="1"/>
  <c r="D371" i="1"/>
  <c r="G372" i="1"/>
  <c r="C372" i="1" s="1"/>
  <c r="E372" i="1" s="1"/>
  <c r="F372" i="1" s="1"/>
  <c r="E345" i="2" l="1"/>
  <c r="D345" i="2"/>
  <c r="G373" i="1"/>
  <c r="C373" i="1" s="1"/>
  <c r="E373" i="1" s="1"/>
  <c r="F373" i="1" s="1"/>
  <c r="D372" i="1"/>
  <c r="F345" i="2" l="1"/>
  <c r="G346" i="2"/>
  <c r="D373" i="1"/>
  <c r="G374" i="1"/>
  <c r="C374" i="1" s="1"/>
  <c r="E374" i="1" s="1"/>
  <c r="F374" i="1" s="1"/>
  <c r="C346" i="2" l="1"/>
  <c r="G375" i="1"/>
  <c r="C375" i="1" s="1"/>
  <c r="E375" i="1" s="1"/>
  <c r="F375" i="1" s="1"/>
  <c r="D374" i="1"/>
  <c r="E346" i="2" l="1"/>
  <c r="D346" i="2"/>
  <c r="D375" i="1"/>
  <c r="G376" i="1"/>
  <c r="C376" i="1" s="1"/>
  <c r="E376" i="1" s="1"/>
  <c r="F376" i="1" s="1"/>
  <c r="F346" i="2" l="1"/>
  <c r="G347" i="2"/>
  <c r="G377" i="1"/>
  <c r="C377" i="1" s="1"/>
  <c r="E377" i="1" s="1"/>
  <c r="F377" i="1" s="1"/>
  <c r="D376" i="1"/>
  <c r="C347" i="2" l="1"/>
  <c r="D377" i="1"/>
  <c r="G378" i="1"/>
  <c r="C378" i="1" s="1"/>
  <c r="E378" i="1" s="1"/>
  <c r="F378" i="1" s="1"/>
  <c r="E347" i="2" l="1"/>
  <c r="D347" i="2"/>
  <c r="G379" i="1"/>
  <c r="C379" i="1" s="1"/>
  <c r="E379" i="1" s="1"/>
  <c r="F379" i="1" s="1"/>
  <c r="D378" i="1"/>
  <c r="F347" i="2" l="1"/>
  <c r="G348" i="2"/>
  <c r="D379" i="1"/>
  <c r="G380" i="1"/>
  <c r="C380" i="1" s="1"/>
  <c r="E380" i="1" s="1"/>
  <c r="F380" i="1" s="1"/>
  <c r="C348" i="2" l="1"/>
  <c r="G381" i="1"/>
  <c r="C381" i="1" s="1"/>
  <c r="E381" i="1" s="1"/>
  <c r="F381" i="1" s="1"/>
  <c r="D380" i="1"/>
  <c r="E348" i="2" l="1"/>
  <c r="D348" i="2"/>
  <c r="D381" i="1"/>
  <c r="G382" i="1"/>
  <c r="C382" i="1" s="1"/>
  <c r="E382" i="1" s="1"/>
  <c r="F382" i="1" s="1"/>
  <c r="F348" i="2" l="1"/>
  <c r="G349" i="2"/>
  <c r="G383" i="1"/>
  <c r="C383" i="1" s="1"/>
  <c r="D382" i="1"/>
  <c r="C349" i="2" l="1"/>
  <c r="D383" i="1"/>
  <c r="E383" i="1"/>
  <c r="E349" i="2" l="1"/>
  <c r="D349" i="2"/>
  <c r="F383" i="1"/>
  <c r="G384" i="1"/>
  <c r="F349" i="2" l="1"/>
  <c r="G350" i="2"/>
  <c r="C384" i="1"/>
  <c r="C350" i="2" l="1"/>
  <c r="E384" i="1"/>
  <c r="D384" i="1"/>
  <c r="E350" i="2" l="1"/>
  <c r="D350" i="2"/>
  <c r="F384" i="1"/>
  <c r="G385" i="1"/>
  <c r="F350" i="2" l="1"/>
  <c r="G351" i="2"/>
  <c r="C385" i="1"/>
  <c r="C351" i="2" l="1"/>
  <c r="E385" i="1"/>
  <c r="D385" i="1"/>
  <c r="E351" i="2" l="1"/>
  <c r="D351" i="2"/>
  <c r="F385" i="1"/>
  <c r="G386" i="1"/>
  <c r="F351" i="2" l="1"/>
  <c r="G352" i="2"/>
  <c r="C386" i="1"/>
  <c r="C352" i="2" l="1"/>
  <c r="E386" i="1"/>
  <c r="D386" i="1"/>
  <c r="E352" i="2" l="1"/>
  <c r="D352" i="2"/>
  <c r="F386" i="1"/>
  <c r="G387" i="1"/>
  <c r="F352" i="2" l="1"/>
  <c r="G353" i="2"/>
  <c r="C387" i="1"/>
  <c r="C353" i="2" l="1"/>
  <c r="E387" i="1"/>
  <c r="D387" i="1"/>
  <c r="E353" i="2" l="1"/>
  <c r="D353" i="2"/>
  <c r="F387" i="1"/>
  <c r="G388" i="1"/>
  <c r="F353" i="2" l="1"/>
  <c r="G354" i="2"/>
  <c r="C388" i="1"/>
  <c r="C354" i="2" l="1"/>
  <c r="E388" i="1"/>
  <c r="D388" i="1"/>
  <c r="E354" i="2" l="1"/>
  <c r="D354" i="2"/>
  <c r="F388" i="1"/>
  <c r="G389" i="1"/>
  <c r="F354" i="2" l="1"/>
  <c r="G355" i="2"/>
  <c r="C389" i="1"/>
  <c r="C355" i="2" l="1"/>
  <c r="E389" i="1"/>
  <c r="D389" i="1"/>
  <c r="E355" i="2" l="1"/>
  <c r="D355" i="2"/>
  <c r="F389" i="1"/>
  <c r="G390" i="1"/>
  <c r="F355" i="2" l="1"/>
  <c r="G356" i="2"/>
  <c r="C390" i="1"/>
  <c r="C356" i="2" l="1"/>
  <c r="E390" i="1"/>
  <c r="D390" i="1"/>
  <c r="E356" i="2" l="1"/>
  <c r="D356" i="2"/>
  <c r="F390" i="1"/>
  <c r="G391" i="1"/>
  <c r="F356" i="2" l="1"/>
  <c r="G357" i="2"/>
  <c r="C391" i="1"/>
  <c r="C357" i="2" l="1"/>
  <c r="E391" i="1"/>
  <c r="D391" i="1"/>
  <c r="E357" i="2" l="1"/>
  <c r="D357" i="2"/>
  <c r="F391" i="1"/>
  <c r="G392" i="1"/>
  <c r="F357" i="2" l="1"/>
  <c r="G358" i="2"/>
  <c r="C392" i="1"/>
  <c r="C358" i="2" l="1"/>
  <c r="E392" i="1"/>
  <c r="D392" i="1"/>
  <c r="E358" i="2" l="1"/>
  <c r="D358" i="2"/>
  <c r="F392" i="1"/>
  <c r="G393" i="1"/>
  <c r="F358" i="2" l="1"/>
  <c r="G359" i="2"/>
  <c r="C393" i="1"/>
  <c r="C359" i="2" l="1"/>
  <c r="E393" i="1"/>
  <c r="D393" i="1"/>
  <c r="E359" i="2" l="1"/>
  <c r="D359" i="2"/>
  <c r="F393" i="1"/>
  <c r="G394" i="1"/>
  <c r="F359" i="2" l="1"/>
  <c r="G360" i="2"/>
  <c r="C394" i="1"/>
  <c r="C360" i="2" l="1"/>
  <c r="E394" i="1"/>
  <c r="D394" i="1"/>
  <c r="E360" i="2" l="1"/>
  <c r="D360" i="2"/>
  <c r="F394" i="1"/>
  <c r="G395" i="1"/>
  <c r="F360" i="2" l="1"/>
  <c r="G361" i="2"/>
  <c r="C395" i="1"/>
  <c r="C361" i="2" l="1"/>
  <c r="E395" i="1"/>
  <c r="D395" i="1"/>
  <c r="E361" i="2" l="1"/>
  <c r="D361" i="2"/>
  <c r="F395" i="1"/>
  <c r="G396" i="1"/>
  <c r="F361" i="2" l="1"/>
  <c r="G362" i="2"/>
  <c r="C396" i="1"/>
  <c r="C362" i="2" l="1"/>
  <c r="E396" i="1"/>
  <c r="D396" i="1"/>
  <c r="E362" i="2" l="1"/>
  <c r="D362" i="2"/>
  <c r="F396" i="1"/>
  <c r="G397" i="1"/>
  <c r="F362" i="2" l="1"/>
  <c r="G363" i="2"/>
  <c r="C397" i="1"/>
  <c r="C363" i="2" l="1"/>
  <c r="E397" i="1"/>
  <c r="D397" i="1"/>
  <c r="E363" i="2" l="1"/>
  <c r="D363" i="2"/>
  <c r="F397" i="1"/>
  <c r="G398" i="1"/>
  <c r="F363" i="2" l="1"/>
  <c r="G364" i="2"/>
  <c r="C398" i="1"/>
  <c r="C364" i="2" l="1"/>
  <c r="E398" i="1"/>
  <c r="D398" i="1"/>
  <c r="E364" i="2" l="1"/>
  <c r="D364" i="2"/>
  <c r="F398" i="1"/>
  <c r="G399" i="1"/>
  <c r="F364" i="2" l="1"/>
  <c r="G365" i="2"/>
  <c r="C399" i="1"/>
  <c r="C365" i="2" l="1"/>
  <c r="E399" i="1"/>
  <c r="D399" i="1"/>
  <c r="E365" i="2" l="1"/>
  <c r="D365" i="2"/>
  <c r="F399" i="1"/>
  <c r="G400" i="1"/>
  <c r="F365" i="2" l="1"/>
  <c r="G366" i="2"/>
  <c r="C400" i="1"/>
  <c r="C366" i="2" l="1"/>
  <c r="E400" i="1"/>
  <c r="D400" i="1"/>
  <c r="E366" i="2" l="1"/>
  <c r="D366" i="2"/>
  <c r="F400" i="1"/>
  <c r="G401" i="1"/>
  <c r="F366" i="2" l="1"/>
  <c r="G367" i="2"/>
  <c r="C401" i="1"/>
  <c r="C367" i="2" l="1"/>
  <c r="E401" i="1"/>
  <c r="D401" i="1"/>
  <c r="E367" i="2" l="1"/>
  <c r="D367" i="2"/>
  <c r="F401" i="1"/>
  <c r="G402" i="1"/>
  <c r="F367" i="2" l="1"/>
  <c r="G368" i="2"/>
  <c r="C402" i="1"/>
  <c r="C368" i="2" l="1"/>
  <c r="E402" i="1"/>
  <c r="D402" i="1"/>
  <c r="E368" i="2" l="1"/>
  <c r="D368" i="2"/>
  <c r="F402" i="1"/>
  <c r="G403" i="1"/>
  <c r="F368" i="2" l="1"/>
  <c r="G369" i="2"/>
  <c r="C403" i="1"/>
  <c r="C369" i="2" l="1"/>
  <c r="E403" i="1"/>
  <c r="D403" i="1"/>
  <c r="E369" i="2" l="1"/>
  <c r="D369" i="2"/>
  <c r="F403" i="1"/>
  <c r="G404" i="1"/>
  <c r="F369" i="2" l="1"/>
  <c r="G370" i="2"/>
  <c r="C404" i="1"/>
  <c r="C370" i="2" l="1"/>
  <c r="E404" i="1"/>
  <c r="D404" i="1"/>
  <c r="E370" i="2" l="1"/>
  <c r="D370" i="2"/>
  <c r="F404" i="1"/>
  <c r="G405" i="1"/>
  <c r="F370" i="2" l="1"/>
  <c r="G371" i="2"/>
  <c r="C405" i="1"/>
  <c r="C371" i="2" l="1"/>
  <c r="E405" i="1"/>
  <c r="D405" i="1"/>
  <c r="E371" i="2" l="1"/>
  <c r="D371" i="2"/>
  <c r="F405" i="1"/>
  <c r="G406" i="1"/>
  <c r="F371" i="2" l="1"/>
  <c r="G372" i="2"/>
  <c r="C406" i="1"/>
  <c r="C372" i="2" l="1"/>
  <c r="E406" i="1"/>
  <c r="D406" i="1"/>
  <c r="E372" i="2" l="1"/>
  <c r="D372" i="2"/>
  <c r="F406" i="1"/>
  <c r="G407" i="1"/>
  <c r="F372" i="2" l="1"/>
  <c r="G373" i="2"/>
  <c r="C407" i="1"/>
  <c r="C373" i="2" l="1"/>
  <c r="E407" i="1"/>
  <c r="D407" i="1"/>
  <c r="E373" i="2" l="1"/>
  <c r="D373" i="2"/>
  <c r="F407" i="1"/>
  <c r="G408" i="1"/>
  <c r="F373" i="2" l="1"/>
  <c r="G374" i="2"/>
  <c r="C408" i="1"/>
  <c r="C374" i="2" l="1"/>
  <c r="E408" i="1"/>
  <c r="D408" i="1"/>
  <c r="E374" i="2" l="1"/>
  <c r="D374" i="2"/>
  <c r="F408" i="1"/>
  <c r="G409" i="1"/>
  <c r="F374" i="2" l="1"/>
  <c r="G375" i="2"/>
  <c r="C409" i="1"/>
  <c r="C375" i="2" l="1"/>
  <c r="E409" i="1"/>
  <c r="D409" i="1"/>
  <c r="E375" i="2" l="1"/>
  <c r="D375" i="2"/>
  <c r="F409" i="1"/>
  <c r="G410" i="1"/>
  <c r="F375" i="2" l="1"/>
  <c r="G376" i="2"/>
  <c r="C410" i="1"/>
  <c r="C376" i="2" l="1"/>
  <c r="E410" i="1"/>
  <c r="D410" i="1"/>
  <c r="E376" i="2" l="1"/>
  <c r="D376" i="2"/>
  <c r="F410" i="1"/>
  <c r="G411" i="1"/>
  <c r="C411" i="1" s="1"/>
  <c r="E411" i="1" s="1"/>
  <c r="F376" i="2" l="1"/>
  <c r="G377" i="2"/>
  <c r="F411" i="1"/>
  <c r="D411" i="1"/>
  <c r="C377" i="2" l="1"/>
  <c r="E377" i="2" l="1"/>
  <c r="D377" i="2"/>
  <c r="F377" i="2" l="1"/>
  <c r="G378" i="2"/>
  <c r="C378" i="2" l="1"/>
  <c r="E378" i="2" l="1"/>
  <c r="D378" i="2"/>
  <c r="F378" i="2" l="1"/>
  <c r="G379" i="2"/>
  <c r="C379" i="2" l="1"/>
  <c r="E379" i="2" l="1"/>
  <c r="D379" i="2"/>
  <c r="F379" i="2" l="1"/>
  <c r="G380" i="2"/>
  <c r="C380" i="2" l="1"/>
  <c r="E380" i="2" l="1"/>
  <c r="D380" i="2"/>
  <c r="F380" i="2" l="1"/>
  <c r="G381" i="2"/>
  <c r="C381" i="2" l="1"/>
  <c r="E381" i="2" l="1"/>
  <c r="D381" i="2"/>
  <c r="F381" i="2" l="1"/>
  <c r="G382" i="2"/>
  <c r="C382" i="2" l="1"/>
  <c r="E382" i="2" l="1"/>
  <c r="D382" i="2"/>
  <c r="F382" i="2" l="1"/>
  <c r="G383" i="2"/>
  <c r="C383" i="2" l="1"/>
  <c r="E383" i="2" l="1"/>
  <c r="D383" i="2"/>
  <c r="F383" i="2" l="1"/>
  <c r="G384" i="2"/>
  <c r="C384" i="2" l="1"/>
  <c r="E384" i="2" l="1"/>
  <c r="D384" i="2"/>
  <c r="F384" i="2" l="1"/>
  <c r="G385" i="2"/>
  <c r="C385" i="2" l="1"/>
  <c r="E385" i="2" l="1"/>
  <c r="D385" i="2"/>
  <c r="F385" i="2" l="1"/>
  <c r="G386" i="2"/>
  <c r="C386" i="2" l="1"/>
  <c r="E386" i="2" l="1"/>
  <c r="D386" i="2"/>
  <c r="F386" i="2" l="1"/>
  <c r="G387" i="2"/>
  <c r="C387" i="2" l="1"/>
  <c r="E387" i="2" l="1"/>
  <c r="D387" i="2"/>
  <c r="F387" i="2" l="1"/>
  <c r="G388" i="2"/>
  <c r="C388" i="2" l="1"/>
  <c r="E388" i="2" l="1"/>
  <c r="D388" i="2"/>
  <c r="F388" i="2" l="1"/>
  <c r="G389" i="2"/>
  <c r="C389" i="2" l="1"/>
  <c r="E389" i="2" l="1"/>
  <c r="D389" i="2"/>
  <c r="F389" i="2" l="1"/>
  <c r="G390" i="2"/>
  <c r="C390" i="2" l="1"/>
  <c r="E390" i="2" l="1"/>
  <c r="D390" i="2"/>
  <c r="F390" i="2" l="1"/>
  <c r="G391" i="2"/>
  <c r="C391" i="2" l="1"/>
  <c r="E391" i="2" l="1"/>
  <c r="D391" i="2"/>
  <c r="F391" i="2" l="1"/>
  <c r="G392" i="2"/>
  <c r="C392" i="2" l="1"/>
  <c r="E392" i="2" l="1"/>
  <c r="D392" i="2"/>
  <c r="F392" i="2" l="1"/>
  <c r="G393" i="2"/>
  <c r="C393" i="2" l="1"/>
  <c r="E393" i="2" l="1"/>
  <c r="D393" i="2"/>
  <c r="F393" i="2" l="1"/>
  <c r="G394" i="2"/>
  <c r="C394" i="2" l="1"/>
  <c r="E394" i="2" l="1"/>
  <c r="D394" i="2"/>
  <c r="F394" i="2" l="1"/>
  <c r="G395" i="2"/>
  <c r="C395" i="2" l="1"/>
  <c r="E395" i="2" l="1"/>
  <c r="D395" i="2"/>
  <c r="F395" i="2" l="1"/>
  <c r="G396" i="2"/>
  <c r="C396" i="2" l="1"/>
  <c r="E396" i="2" l="1"/>
  <c r="D396" i="2"/>
  <c r="F396" i="2" l="1"/>
  <c r="G397" i="2"/>
  <c r="C397" i="2" l="1"/>
  <c r="E397" i="2" l="1"/>
  <c r="D397" i="2"/>
  <c r="F397" i="2" l="1"/>
  <c r="G398" i="2"/>
  <c r="C398" i="2" l="1"/>
  <c r="E398" i="2" l="1"/>
  <c r="D398" i="2"/>
  <c r="F398" i="2" l="1"/>
  <c r="G399" i="2"/>
  <c r="C399" i="2" l="1"/>
  <c r="E399" i="2" l="1"/>
  <c r="D399" i="2"/>
  <c r="F399" i="2" l="1"/>
  <c r="G400" i="2"/>
  <c r="C400" i="2" l="1"/>
  <c r="E400" i="2" l="1"/>
  <c r="D400" i="2"/>
  <c r="F400" i="2" l="1"/>
  <c r="G401" i="2"/>
  <c r="C401" i="2" l="1"/>
  <c r="E401" i="2" l="1"/>
  <c r="D401" i="2"/>
  <c r="F401" i="2" l="1"/>
  <c r="G402" i="2"/>
  <c r="C402" i="2" l="1"/>
  <c r="E402" i="2" l="1"/>
  <c r="D402" i="2"/>
  <c r="F402" i="2" l="1"/>
  <c r="G403" i="2"/>
  <c r="C403" i="2" l="1"/>
  <c r="E403" i="2" l="1"/>
  <c r="D403" i="2"/>
  <c r="F403" i="2" l="1"/>
  <c r="G404" i="2"/>
  <c r="C404" i="2" l="1"/>
  <c r="E404" i="2" l="1"/>
  <c r="D404" i="2"/>
  <c r="F404" i="2" l="1"/>
  <c r="G405" i="2"/>
  <c r="C405" i="2" l="1"/>
  <c r="E405" i="2" l="1"/>
  <c r="D405" i="2"/>
  <c r="F405" i="2" l="1"/>
  <c r="G406" i="2"/>
  <c r="C406" i="2" l="1"/>
  <c r="E406" i="2" l="1"/>
  <c r="D406" i="2"/>
  <c r="F406" i="2" l="1"/>
  <c r="G407" i="2"/>
  <c r="C407" i="2" l="1"/>
  <c r="E407" i="2" l="1"/>
  <c r="D407" i="2"/>
  <c r="F407" i="2" l="1"/>
  <c r="G408" i="2"/>
  <c r="C408" i="2" l="1"/>
  <c r="E408" i="2" l="1"/>
  <c r="D408" i="2"/>
  <c r="F408" i="2" l="1"/>
  <c r="G409" i="2"/>
  <c r="C409" i="2" l="1"/>
  <c r="E409" i="2" l="1"/>
  <c r="D409" i="2"/>
  <c r="F409" i="2" l="1"/>
  <c r="G410" i="2"/>
  <c r="C410" i="2" l="1"/>
  <c r="E410" i="2" l="1"/>
  <c r="D410" i="2"/>
  <c r="F410" i="2" l="1"/>
  <c r="G411" i="2"/>
  <c r="C411" i="2" s="1"/>
  <c r="E411" i="2" s="1"/>
  <c r="F411" i="2" s="1"/>
  <c r="D411" i="2" l="1"/>
</calcChain>
</file>

<file path=xl/sharedStrings.xml><?xml version="1.0" encoding="utf-8"?>
<sst xmlns="http://schemas.openxmlformats.org/spreadsheetml/2006/main" count="52" uniqueCount="25">
  <si>
    <t>Annuitätenrechnung</t>
  </si>
  <si>
    <t>10Jahre Zins fest</t>
  </si>
  <si>
    <t>Tilgung / %</t>
  </si>
  <si>
    <t>Quote Zins/
Darlehen 1</t>
  </si>
  <si>
    <t>Zins / % eff:</t>
  </si>
  <si>
    <t>Kaufpreis</t>
  </si>
  <si>
    <t>Kaufgebühren</t>
  </si>
  <si>
    <t>Eigenkapital</t>
  </si>
  <si>
    <t>Provision 6,3%</t>
  </si>
  <si>
    <t>Investition</t>
  </si>
  <si>
    <t>Anschaffung</t>
  </si>
  <si>
    <t>Tilgung</t>
  </si>
  <si>
    <t>Darlehen</t>
  </si>
  <si>
    <t>Zins gezahlt</t>
  </si>
  <si>
    <t>Rate</t>
  </si>
  <si>
    <t>Monat</t>
  </si>
  <si>
    <t>Zinsen</t>
  </si>
  <si>
    <t>Zins-
kumuliert</t>
  </si>
  <si>
    <t>Tilgung-
kumuliert</t>
  </si>
  <si>
    <t>Restschuld</t>
  </si>
  <si>
    <t>Sondertilgen</t>
  </si>
  <si>
    <t>Sondertilg</t>
  </si>
  <si>
    <t>5% p.a.</t>
  </si>
  <si>
    <t xml:space="preserve">Finanzierung 
gesamt / % </t>
  </si>
  <si>
    <t>Ausgabepreis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</si>
</sst>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0"/>
      <name val="Arial"/>
    </font>
    <font>
      <sz val="8"/>
      <name val="Arial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3" borderId="2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2" fillId="4" borderId="1" xfId="0" applyFont="1" applyFill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0" xfId="0" applyNumberFormat="1" applyFont="1" applyFill="1"/>
    <xf numFmtId="1" fontId="1" fillId="0" borderId="0" xfId="0" applyNumberFormat="1" applyFont="1"/>
    <xf numFmtId="0" fontId="1" fillId="5" borderId="1" xfId="0" applyFont="1" applyFill="1" applyBorder="1"/>
    <xf numFmtId="1" fontId="1" fillId="5" borderId="1" xfId="0" applyNumberFormat="1" applyFont="1" applyFill="1" applyBorder="1"/>
    <xf numFmtId="0" fontId="1" fillId="6" borderId="3" xfId="0" applyFont="1" applyFill="1" applyBorder="1"/>
    <xf numFmtId="2" fontId="1" fillId="6" borderId="3" xfId="0" applyNumberFormat="1" applyFont="1" applyFill="1" applyBorder="1"/>
    <xf numFmtId="14" fontId="1" fillId="0" borderId="1" xfId="0" applyNumberFormat="1" applyFont="1" applyBorder="1"/>
    <xf numFmtId="1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8205920176883333"/>
          <c:y val="5.211449244520111E-2"/>
          <c:w val="0.76984139160255394"/>
          <c:h val="0.66955011704618006"/>
        </c:manualLayout>
      </c:layout>
      <c:lineChart>
        <c:grouping val="standard"/>
        <c:varyColors val="0"/>
        <c:ser>
          <c:idx val="0"/>
          <c:order val="0"/>
          <c:tx>
            <c:strRef>
              <c:f>'Kredit_mit_S-Tilgung'!$G$11</c:f>
              <c:strCache>
                <c:ptCount val="1"/>
                <c:pt idx="0">
                  <c:v>Restschuld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'Kredit_mit_S-Tilgung'!$A$12:$A$411</c:f>
              <c:numCache>
                <c:formatCode>m/d/yyyy</c:formatCode>
                <c:ptCount val="40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  <c:pt idx="49">
                  <c:v>45139</c:v>
                </c:pt>
                <c:pt idx="50">
                  <c:v>45170</c:v>
                </c:pt>
                <c:pt idx="51">
                  <c:v>45200</c:v>
                </c:pt>
                <c:pt idx="52">
                  <c:v>45231</c:v>
                </c:pt>
                <c:pt idx="53">
                  <c:v>45261</c:v>
                </c:pt>
                <c:pt idx="54">
                  <c:v>45292</c:v>
                </c:pt>
                <c:pt idx="55">
                  <c:v>45323</c:v>
                </c:pt>
                <c:pt idx="56">
                  <c:v>45352</c:v>
                </c:pt>
                <c:pt idx="57">
                  <c:v>45383</c:v>
                </c:pt>
                <c:pt idx="58">
                  <c:v>45413</c:v>
                </c:pt>
                <c:pt idx="59">
                  <c:v>45444</c:v>
                </c:pt>
                <c:pt idx="60">
                  <c:v>45474</c:v>
                </c:pt>
                <c:pt idx="61">
                  <c:v>45505</c:v>
                </c:pt>
                <c:pt idx="62">
                  <c:v>45536</c:v>
                </c:pt>
                <c:pt idx="63">
                  <c:v>45566</c:v>
                </c:pt>
                <c:pt idx="64">
                  <c:v>45597</c:v>
                </c:pt>
                <c:pt idx="65">
                  <c:v>45627</c:v>
                </c:pt>
                <c:pt idx="66">
                  <c:v>45658</c:v>
                </c:pt>
                <c:pt idx="67">
                  <c:v>45689</c:v>
                </c:pt>
                <c:pt idx="68">
                  <c:v>45717</c:v>
                </c:pt>
                <c:pt idx="69">
                  <c:v>45748</c:v>
                </c:pt>
                <c:pt idx="70">
                  <c:v>45778</c:v>
                </c:pt>
                <c:pt idx="71">
                  <c:v>45809</c:v>
                </c:pt>
                <c:pt idx="72">
                  <c:v>45839</c:v>
                </c:pt>
                <c:pt idx="73">
                  <c:v>45870</c:v>
                </c:pt>
                <c:pt idx="74">
                  <c:v>45901</c:v>
                </c:pt>
                <c:pt idx="75">
                  <c:v>45931</c:v>
                </c:pt>
                <c:pt idx="76">
                  <c:v>45962</c:v>
                </c:pt>
                <c:pt idx="77">
                  <c:v>45992</c:v>
                </c:pt>
                <c:pt idx="78">
                  <c:v>46023</c:v>
                </c:pt>
                <c:pt idx="79">
                  <c:v>46054</c:v>
                </c:pt>
                <c:pt idx="80">
                  <c:v>46082</c:v>
                </c:pt>
                <c:pt idx="81">
                  <c:v>46113</c:v>
                </c:pt>
                <c:pt idx="82">
                  <c:v>46143</c:v>
                </c:pt>
                <c:pt idx="83">
                  <c:v>46174</c:v>
                </c:pt>
                <c:pt idx="84">
                  <c:v>46204</c:v>
                </c:pt>
                <c:pt idx="85">
                  <c:v>46235</c:v>
                </c:pt>
                <c:pt idx="86">
                  <c:v>46266</c:v>
                </c:pt>
                <c:pt idx="87">
                  <c:v>46296</c:v>
                </c:pt>
                <c:pt idx="88">
                  <c:v>46327</c:v>
                </c:pt>
                <c:pt idx="89">
                  <c:v>46357</c:v>
                </c:pt>
                <c:pt idx="90">
                  <c:v>46388</c:v>
                </c:pt>
                <c:pt idx="91">
                  <c:v>46419</c:v>
                </c:pt>
                <c:pt idx="92">
                  <c:v>46447</c:v>
                </c:pt>
                <c:pt idx="93">
                  <c:v>46478</c:v>
                </c:pt>
                <c:pt idx="94">
                  <c:v>46508</c:v>
                </c:pt>
                <c:pt idx="95">
                  <c:v>46539</c:v>
                </c:pt>
                <c:pt idx="96">
                  <c:v>46569</c:v>
                </c:pt>
                <c:pt idx="97">
                  <c:v>46600</c:v>
                </c:pt>
                <c:pt idx="98">
                  <c:v>46631</c:v>
                </c:pt>
                <c:pt idx="99">
                  <c:v>46661</c:v>
                </c:pt>
                <c:pt idx="100">
                  <c:v>46692</c:v>
                </c:pt>
                <c:pt idx="101">
                  <c:v>46722</c:v>
                </c:pt>
                <c:pt idx="102">
                  <c:v>46753</c:v>
                </c:pt>
                <c:pt idx="103">
                  <c:v>46784</c:v>
                </c:pt>
                <c:pt idx="104">
                  <c:v>46813</c:v>
                </c:pt>
                <c:pt idx="105">
                  <c:v>46844</c:v>
                </c:pt>
                <c:pt idx="106">
                  <c:v>46874</c:v>
                </c:pt>
                <c:pt idx="107">
                  <c:v>46905</c:v>
                </c:pt>
                <c:pt idx="108">
                  <c:v>46935</c:v>
                </c:pt>
                <c:pt idx="109">
                  <c:v>46966</c:v>
                </c:pt>
                <c:pt idx="110">
                  <c:v>46997</c:v>
                </c:pt>
                <c:pt idx="111">
                  <c:v>47027</c:v>
                </c:pt>
                <c:pt idx="112">
                  <c:v>47058</c:v>
                </c:pt>
                <c:pt idx="113">
                  <c:v>47088</c:v>
                </c:pt>
                <c:pt idx="114">
                  <c:v>47119</c:v>
                </c:pt>
                <c:pt idx="115">
                  <c:v>47150</c:v>
                </c:pt>
                <c:pt idx="116">
                  <c:v>47178</c:v>
                </c:pt>
                <c:pt idx="117">
                  <c:v>47209</c:v>
                </c:pt>
                <c:pt idx="118">
                  <c:v>47239</c:v>
                </c:pt>
                <c:pt idx="119">
                  <c:v>47270</c:v>
                </c:pt>
                <c:pt idx="120">
                  <c:v>47300</c:v>
                </c:pt>
                <c:pt idx="121">
                  <c:v>47331</c:v>
                </c:pt>
                <c:pt idx="122">
                  <c:v>47362</c:v>
                </c:pt>
                <c:pt idx="123">
                  <c:v>47392</c:v>
                </c:pt>
                <c:pt idx="124">
                  <c:v>47423</c:v>
                </c:pt>
                <c:pt idx="125">
                  <c:v>47453</c:v>
                </c:pt>
                <c:pt idx="126">
                  <c:v>47484</c:v>
                </c:pt>
                <c:pt idx="127">
                  <c:v>47515</c:v>
                </c:pt>
                <c:pt idx="128">
                  <c:v>47543</c:v>
                </c:pt>
                <c:pt idx="129">
                  <c:v>47574</c:v>
                </c:pt>
                <c:pt idx="130">
                  <c:v>47604</c:v>
                </c:pt>
                <c:pt idx="131">
                  <c:v>47635</c:v>
                </c:pt>
                <c:pt idx="132">
                  <c:v>47665</c:v>
                </c:pt>
                <c:pt idx="133">
                  <c:v>47696</c:v>
                </c:pt>
                <c:pt idx="134">
                  <c:v>47727</c:v>
                </c:pt>
                <c:pt idx="135">
                  <c:v>47757</c:v>
                </c:pt>
                <c:pt idx="136">
                  <c:v>47788</c:v>
                </c:pt>
                <c:pt idx="137">
                  <c:v>47818</c:v>
                </c:pt>
                <c:pt idx="138">
                  <c:v>47849</c:v>
                </c:pt>
                <c:pt idx="139">
                  <c:v>47880</c:v>
                </c:pt>
                <c:pt idx="140">
                  <c:v>47908</c:v>
                </c:pt>
                <c:pt idx="141">
                  <c:v>47939</c:v>
                </c:pt>
                <c:pt idx="142">
                  <c:v>47969</c:v>
                </c:pt>
                <c:pt idx="143">
                  <c:v>48000</c:v>
                </c:pt>
                <c:pt idx="144">
                  <c:v>48030</c:v>
                </c:pt>
                <c:pt idx="145">
                  <c:v>48061</c:v>
                </c:pt>
                <c:pt idx="146">
                  <c:v>48092</c:v>
                </c:pt>
                <c:pt idx="147">
                  <c:v>48122</c:v>
                </c:pt>
                <c:pt idx="148">
                  <c:v>48153</c:v>
                </c:pt>
                <c:pt idx="149">
                  <c:v>48183</c:v>
                </c:pt>
                <c:pt idx="150">
                  <c:v>48214</c:v>
                </c:pt>
                <c:pt idx="151">
                  <c:v>48245</c:v>
                </c:pt>
                <c:pt idx="152">
                  <c:v>48274</c:v>
                </c:pt>
                <c:pt idx="153">
                  <c:v>48305</c:v>
                </c:pt>
                <c:pt idx="154">
                  <c:v>48335</c:v>
                </c:pt>
                <c:pt idx="155">
                  <c:v>48366</c:v>
                </c:pt>
                <c:pt idx="156">
                  <c:v>48396</c:v>
                </c:pt>
                <c:pt idx="157">
                  <c:v>48427</c:v>
                </c:pt>
                <c:pt idx="158">
                  <c:v>48458</c:v>
                </c:pt>
                <c:pt idx="159">
                  <c:v>48488</c:v>
                </c:pt>
                <c:pt idx="160">
                  <c:v>48519</c:v>
                </c:pt>
                <c:pt idx="161">
                  <c:v>48549</c:v>
                </c:pt>
                <c:pt idx="162">
                  <c:v>48580</c:v>
                </c:pt>
                <c:pt idx="163">
                  <c:v>48611</c:v>
                </c:pt>
                <c:pt idx="164">
                  <c:v>48639</c:v>
                </c:pt>
                <c:pt idx="165">
                  <c:v>48670</c:v>
                </c:pt>
                <c:pt idx="166">
                  <c:v>48700</c:v>
                </c:pt>
                <c:pt idx="167">
                  <c:v>48731</c:v>
                </c:pt>
                <c:pt idx="168">
                  <c:v>48761</c:v>
                </c:pt>
                <c:pt idx="169">
                  <c:v>48792</c:v>
                </c:pt>
                <c:pt idx="170">
                  <c:v>48823</c:v>
                </c:pt>
                <c:pt idx="171">
                  <c:v>48853</c:v>
                </c:pt>
                <c:pt idx="172">
                  <c:v>48884</c:v>
                </c:pt>
                <c:pt idx="173">
                  <c:v>48914</c:v>
                </c:pt>
                <c:pt idx="174">
                  <c:v>48945</c:v>
                </c:pt>
                <c:pt idx="175">
                  <c:v>48976</c:v>
                </c:pt>
                <c:pt idx="176">
                  <c:v>49004</c:v>
                </c:pt>
                <c:pt idx="177">
                  <c:v>49035</c:v>
                </c:pt>
                <c:pt idx="178">
                  <c:v>49065</c:v>
                </c:pt>
                <c:pt idx="179">
                  <c:v>49096</c:v>
                </c:pt>
                <c:pt idx="180">
                  <c:v>49126</c:v>
                </c:pt>
                <c:pt idx="181">
                  <c:v>49157</c:v>
                </c:pt>
                <c:pt idx="182">
                  <c:v>49188</c:v>
                </c:pt>
                <c:pt idx="183">
                  <c:v>49218</c:v>
                </c:pt>
                <c:pt idx="184">
                  <c:v>49249</c:v>
                </c:pt>
                <c:pt idx="185">
                  <c:v>49279</c:v>
                </c:pt>
                <c:pt idx="186">
                  <c:v>49310</c:v>
                </c:pt>
                <c:pt idx="187">
                  <c:v>49341</c:v>
                </c:pt>
                <c:pt idx="188">
                  <c:v>49369</c:v>
                </c:pt>
                <c:pt idx="189">
                  <c:v>49400</c:v>
                </c:pt>
                <c:pt idx="190">
                  <c:v>49430</c:v>
                </c:pt>
                <c:pt idx="191">
                  <c:v>49461</c:v>
                </c:pt>
                <c:pt idx="192">
                  <c:v>49491</c:v>
                </c:pt>
                <c:pt idx="193">
                  <c:v>49522</c:v>
                </c:pt>
                <c:pt idx="194">
                  <c:v>49553</c:v>
                </c:pt>
                <c:pt idx="195">
                  <c:v>49583</c:v>
                </c:pt>
                <c:pt idx="196">
                  <c:v>49614</c:v>
                </c:pt>
                <c:pt idx="197">
                  <c:v>49644</c:v>
                </c:pt>
                <c:pt idx="198">
                  <c:v>49675</c:v>
                </c:pt>
                <c:pt idx="199">
                  <c:v>49706</c:v>
                </c:pt>
                <c:pt idx="200">
                  <c:v>49735</c:v>
                </c:pt>
                <c:pt idx="201">
                  <c:v>49766</c:v>
                </c:pt>
                <c:pt idx="202">
                  <c:v>49796</c:v>
                </c:pt>
                <c:pt idx="203">
                  <c:v>49827</c:v>
                </c:pt>
                <c:pt idx="204">
                  <c:v>49857</c:v>
                </c:pt>
                <c:pt idx="205">
                  <c:v>49888</c:v>
                </c:pt>
                <c:pt idx="206">
                  <c:v>49919</c:v>
                </c:pt>
                <c:pt idx="207">
                  <c:v>49949</c:v>
                </c:pt>
                <c:pt idx="208">
                  <c:v>49980</c:v>
                </c:pt>
                <c:pt idx="209">
                  <c:v>50010</c:v>
                </c:pt>
                <c:pt idx="210">
                  <c:v>50041</c:v>
                </c:pt>
                <c:pt idx="211">
                  <c:v>50072</c:v>
                </c:pt>
                <c:pt idx="212">
                  <c:v>50100</c:v>
                </c:pt>
                <c:pt idx="213">
                  <c:v>50131</c:v>
                </c:pt>
                <c:pt idx="214">
                  <c:v>50161</c:v>
                </c:pt>
                <c:pt idx="215">
                  <c:v>50192</c:v>
                </c:pt>
                <c:pt idx="216">
                  <c:v>50222</c:v>
                </c:pt>
                <c:pt idx="217">
                  <c:v>50253</c:v>
                </c:pt>
                <c:pt idx="218">
                  <c:v>50284</c:v>
                </c:pt>
                <c:pt idx="219">
                  <c:v>50314</c:v>
                </c:pt>
                <c:pt idx="220">
                  <c:v>50345</c:v>
                </c:pt>
                <c:pt idx="221">
                  <c:v>50375</c:v>
                </c:pt>
                <c:pt idx="222">
                  <c:v>50406</c:v>
                </c:pt>
                <c:pt idx="223">
                  <c:v>50437</c:v>
                </c:pt>
                <c:pt idx="224">
                  <c:v>50465</c:v>
                </c:pt>
                <c:pt idx="225">
                  <c:v>50496</c:v>
                </c:pt>
                <c:pt idx="226">
                  <c:v>50526</c:v>
                </c:pt>
                <c:pt idx="227">
                  <c:v>50557</c:v>
                </c:pt>
                <c:pt idx="228">
                  <c:v>50587</c:v>
                </c:pt>
                <c:pt idx="229">
                  <c:v>50618</c:v>
                </c:pt>
                <c:pt idx="230">
                  <c:v>50649</c:v>
                </c:pt>
                <c:pt idx="231">
                  <c:v>50679</c:v>
                </c:pt>
                <c:pt idx="232">
                  <c:v>50710</c:v>
                </c:pt>
                <c:pt idx="233">
                  <c:v>50740</c:v>
                </c:pt>
                <c:pt idx="234">
                  <c:v>50771</c:v>
                </c:pt>
                <c:pt idx="235">
                  <c:v>50802</c:v>
                </c:pt>
                <c:pt idx="236">
                  <c:v>50830</c:v>
                </c:pt>
                <c:pt idx="237">
                  <c:v>50861</c:v>
                </c:pt>
                <c:pt idx="238">
                  <c:v>50891</c:v>
                </c:pt>
                <c:pt idx="239">
                  <c:v>50922</c:v>
                </c:pt>
                <c:pt idx="240">
                  <c:v>50952</c:v>
                </c:pt>
                <c:pt idx="241">
                  <c:v>50983</c:v>
                </c:pt>
                <c:pt idx="242">
                  <c:v>51014</c:v>
                </c:pt>
                <c:pt idx="243">
                  <c:v>51044</c:v>
                </c:pt>
                <c:pt idx="244">
                  <c:v>51075</c:v>
                </c:pt>
                <c:pt idx="245">
                  <c:v>51105</c:v>
                </c:pt>
                <c:pt idx="246">
                  <c:v>51136</c:v>
                </c:pt>
                <c:pt idx="247">
                  <c:v>51167</c:v>
                </c:pt>
                <c:pt idx="248">
                  <c:v>51196</c:v>
                </c:pt>
                <c:pt idx="249">
                  <c:v>51227</c:v>
                </c:pt>
                <c:pt idx="250">
                  <c:v>51257</c:v>
                </c:pt>
                <c:pt idx="251">
                  <c:v>51288</c:v>
                </c:pt>
                <c:pt idx="252">
                  <c:v>51318</c:v>
                </c:pt>
                <c:pt idx="253">
                  <c:v>51349</c:v>
                </c:pt>
                <c:pt idx="254">
                  <c:v>51380</c:v>
                </c:pt>
                <c:pt idx="255">
                  <c:v>51410</c:v>
                </c:pt>
                <c:pt idx="256">
                  <c:v>51441</c:v>
                </c:pt>
                <c:pt idx="257">
                  <c:v>51471</c:v>
                </c:pt>
                <c:pt idx="258">
                  <c:v>51502</c:v>
                </c:pt>
                <c:pt idx="259">
                  <c:v>51533</c:v>
                </c:pt>
                <c:pt idx="260">
                  <c:v>51561</c:v>
                </c:pt>
                <c:pt idx="261">
                  <c:v>51592</c:v>
                </c:pt>
                <c:pt idx="262">
                  <c:v>51622</c:v>
                </c:pt>
                <c:pt idx="263">
                  <c:v>51653</c:v>
                </c:pt>
                <c:pt idx="264">
                  <c:v>51683</c:v>
                </c:pt>
                <c:pt idx="265">
                  <c:v>51714</c:v>
                </c:pt>
                <c:pt idx="266">
                  <c:v>51745</c:v>
                </c:pt>
                <c:pt idx="267">
                  <c:v>51775</c:v>
                </c:pt>
                <c:pt idx="268">
                  <c:v>51806</c:v>
                </c:pt>
                <c:pt idx="269">
                  <c:v>51836</c:v>
                </c:pt>
                <c:pt idx="270">
                  <c:v>51867</c:v>
                </c:pt>
                <c:pt idx="271">
                  <c:v>51898</c:v>
                </c:pt>
                <c:pt idx="272">
                  <c:v>51926</c:v>
                </c:pt>
                <c:pt idx="273">
                  <c:v>51957</c:v>
                </c:pt>
                <c:pt idx="274">
                  <c:v>51987</c:v>
                </c:pt>
                <c:pt idx="275">
                  <c:v>52018</c:v>
                </c:pt>
                <c:pt idx="276">
                  <c:v>52048</c:v>
                </c:pt>
                <c:pt idx="277">
                  <c:v>52079</c:v>
                </c:pt>
                <c:pt idx="278">
                  <c:v>52110</c:v>
                </c:pt>
                <c:pt idx="279">
                  <c:v>52140</c:v>
                </c:pt>
                <c:pt idx="280">
                  <c:v>52171</c:v>
                </c:pt>
                <c:pt idx="281">
                  <c:v>52201</c:v>
                </c:pt>
                <c:pt idx="282">
                  <c:v>52232</c:v>
                </c:pt>
                <c:pt idx="283">
                  <c:v>52263</c:v>
                </c:pt>
                <c:pt idx="284">
                  <c:v>52291</c:v>
                </c:pt>
                <c:pt idx="285">
                  <c:v>52322</c:v>
                </c:pt>
                <c:pt idx="286">
                  <c:v>52352</c:v>
                </c:pt>
                <c:pt idx="287">
                  <c:v>52383</c:v>
                </c:pt>
                <c:pt idx="288">
                  <c:v>52413</c:v>
                </c:pt>
                <c:pt idx="289">
                  <c:v>52444</c:v>
                </c:pt>
                <c:pt idx="290">
                  <c:v>52475</c:v>
                </c:pt>
                <c:pt idx="291">
                  <c:v>52505</c:v>
                </c:pt>
                <c:pt idx="292">
                  <c:v>52536</c:v>
                </c:pt>
                <c:pt idx="293">
                  <c:v>52566</c:v>
                </c:pt>
                <c:pt idx="294">
                  <c:v>52597</c:v>
                </c:pt>
                <c:pt idx="295">
                  <c:v>52628</c:v>
                </c:pt>
                <c:pt idx="296">
                  <c:v>52657</c:v>
                </c:pt>
                <c:pt idx="297">
                  <c:v>52688</c:v>
                </c:pt>
                <c:pt idx="298">
                  <c:v>52718</c:v>
                </c:pt>
                <c:pt idx="299">
                  <c:v>52749</c:v>
                </c:pt>
                <c:pt idx="300">
                  <c:v>52779</c:v>
                </c:pt>
                <c:pt idx="301">
                  <c:v>52810</c:v>
                </c:pt>
                <c:pt idx="302">
                  <c:v>52841</c:v>
                </c:pt>
                <c:pt idx="303">
                  <c:v>52871</c:v>
                </c:pt>
                <c:pt idx="304">
                  <c:v>52902</c:v>
                </c:pt>
                <c:pt idx="305">
                  <c:v>52932</c:v>
                </c:pt>
                <c:pt idx="306">
                  <c:v>52963</c:v>
                </c:pt>
                <c:pt idx="307">
                  <c:v>52994</c:v>
                </c:pt>
                <c:pt idx="308">
                  <c:v>53022</c:v>
                </c:pt>
                <c:pt idx="309">
                  <c:v>53053</c:v>
                </c:pt>
                <c:pt idx="310">
                  <c:v>53083</c:v>
                </c:pt>
                <c:pt idx="311">
                  <c:v>53114</c:v>
                </c:pt>
                <c:pt idx="312">
                  <c:v>53144</c:v>
                </c:pt>
                <c:pt idx="313">
                  <c:v>53175</c:v>
                </c:pt>
                <c:pt idx="314">
                  <c:v>53206</c:v>
                </c:pt>
                <c:pt idx="315">
                  <c:v>53236</c:v>
                </c:pt>
                <c:pt idx="316">
                  <c:v>53267</c:v>
                </c:pt>
                <c:pt idx="317">
                  <c:v>53297</c:v>
                </c:pt>
                <c:pt idx="318">
                  <c:v>53328</c:v>
                </c:pt>
                <c:pt idx="319">
                  <c:v>53359</c:v>
                </c:pt>
                <c:pt idx="320">
                  <c:v>53387</c:v>
                </c:pt>
                <c:pt idx="321">
                  <c:v>53418</c:v>
                </c:pt>
                <c:pt idx="322">
                  <c:v>53448</c:v>
                </c:pt>
                <c:pt idx="323">
                  <c:v>53479</c:v>
                </c:pt>
                <c:pt idx="324">
                  <c:v>53509</c:v>
                </c:pt>
                <c:pt idx="325">
                  <c:v>53540</c:v>
                </c:pt>
                <c:pt idx="326">
                  <c:v>53571</c:v>
                </c:pt>
                <c:pt idx="327">
                  <c:v>53601</c:v>
                </c:pt>
                <c:pt idx="328">
                  <c:v>53632</c:v>
                </c:pt>
                <c:pt idx="329">
                  <c:v>53662</c:v>
                </c:pt>
                <c:pt idx="330">
                  <c:v>53693</c:v>
                </c:pt>
                <c:pt idx="331">
                  <c:v>53724</c:v>
                </c:pt>
                <c:pt idx="332">
                  <c:v>53752</c:v>
                </c:pt>
                <c:pt idx="333">
                  <c:v>53783</c:v>
                </c:pt>
                <c:pt idx="334">
                  <c:v>53813</c:v>
                </c:pt>
                <c:pt idx="335">
                  <c:v>53844</c:v>
                </c:pt>
                <c:pt idx="336">
                  <c:v>53874</c:v>
                </c:pt>
                <c:pt idx="337">
                  <c:v>53905</c:v>
                </c:pt>
                <c:pt idx="338">
                  <c:v>53936</c:v>
                </c:pt>
                <c:pt idx="339">
                  <c:v>53966</c:v>
                </c:pt>
                <c:pt idx="340">
                  <c:v>53997</c:v>
                </c:pt>
                <c:pt idx="341">
                  <c:v>54027</c:v>
                </c:pt>
                <c:pt idx="342">
                  <c:v>54058</c:v>
                </c:pt>
                <c:pt idx="343">
                  <c:v>54089</c:v>
                </c:pt>
                <c:pt idx="344">
                  <c:v>54118</c:v>
                </c:pt>
                <c:pt idx="345">
                  <c:v>54149</c:v>
                </c:pt>
                <c:pt idx="346">
                  <c:v>54179</c:v>
                </c:pt>
                <c:pt idx="347">
                  <c:v>54210</c:v>
                </c:pt>
                <c:pt idx="348">
                  <c:v>54240</c:v>
                </c:pt>
                <c:pt idx="349">
                  <c:v>54271</c:v>
                </c:pt>
                <c:pt idx="350">
                  <c:v>54302</c:v>
                </c:pt>
                <c:pt idx="351">
                  <c:v>54332</c:v>
                </c:pt>
                <c:pt idx="352">
                  <c:v>54363</c:v>
                </c:pt>
                <c:pt idx="353">
                  <c:v>54393</c:v>
                </c:pt>
                <c:pt idx="354">
                  <c:v>54424</c:v>
                </c:pt>
                <c:pt idx="355">
                  <c:v>54455</c:v>
                </c:pt>
                <c:pt idx="356">
                  <c:v>54483</c:v>
                </c:pt>
                <c:pt idx="357">
                  <c:v>54514</c:v>
                </c:pt>
                <c:pt idx="358">
                  <c:v>54544</c:v>
                </c:pt>
                <c:pt idx="359">
                  <c:v>54575</c:v>
                </c:pt>
                <c:pt idx="360">
                  <c:v>54605</c:v>
                </c:pt>
                <c:pt idx="361">
                  <c:v>54636</c:v>
                </c:pt>
                <c:pt idx="362">
                  <c:v>54667</c:v>
                </c:pt>
                <c:pt idx="363">
                  <c:v>54697</c:v>
                </c:pt>
                <c:pt idx="364">
                  <c:v>54728</c:v>
                </c:pt>
                <c:pt idx="365">
                  <c:v>54758</c:v>
                </c:pt>
                <c:pt idx="366">
                  <c:v>54789</c:v>
                </c:pt>
                <c:pt idx="367">
                  <c:v>54820</c:v>
                </c:pt>
                <c:pt idx="368">
                  <c:v>54848</c:v>
                </c:pt>
                <c:pt idx="369">
                  <c:v>54879</c:v>
                </c:pt>
                <c:pt idx="370">
                  <c:v>54909</c:v>
                </c:pt>
                <c:pt idx="371">
                  <c:v>54940</c:v>
                </c:pt>
                <c:pt idx="372">
                  <c:v>54970</c:v>
                </c:pt>
                <c:pt idx="373">
                  <c:v>55001</c:v>
                </c:pt>
                <c:pt idx="374">
                  <c:v>55032</c:v>
                </c:pt>
                <c:pt idx="375">
                  <c:v>55062</c:v>
                </c:pt>
                <c:pt idx="376">
                  <c:v>55093</c:v>
                </c:pt>
                <c:pt idx="377">
                  <c:v>55123</c:v>
                </c:pt>
                <c:pt idx="378">
                  <c:v>55154</c:v>
                </c:pt>
                <c:pt idx="379">
                  <c:v>55185</c:v>
                </c:pt>
                <c:pt idx="380">
                  <c:v>55213</c:v>
                </c:pt>
                <c:pt idx="381">
                  <c:v>55244</c:v>
                </c:pt>
                <c:pt idx="382">
                  <c:v>55274</c:v>
                </c:pt>
                <c:pt idx="383">
                  <c:v>55305</c:v>
                </c:pt>
                <c:pt idx="384">
                  <c:v>55335</c:v>
                </c:pt>
                <c:pt idx="385">
                  <c:v>55366</c:v>
                </c:pt>
                <c:pt idx="386">
                  <c:v>55397</c:v>
                </c:pt>
                <c:pt idx="387">
                  <c:v>55427</c:v>
                </c:pt>
                <c:pt idx="388">
                  <c:v>55458</c:v>
                </c:pt>
                <c:pt idx="389">
                  <c:v>55488</c:v>
                </c:pt>
                <c:pt idx="390">
                  <c:v>55519</c:v>
                </c:pt>
                <c:pt idx="391">
                  <c:v>55550</c:v>
                </c:pt>
                <c:pt idx="392">
                  <c:v>55579</c:v>
                </c:pt>
                <c:pt idx="393">
                  <c:v>55610</c:v>
                </c:pt>
                <c:pt idx="394">
                  <c:v>55640</c:v>
                </c:pt>
                <c:pt idx="395">
                  <c:v>55671</c:v>
                </c:pt>
                <c:pt idx="396">
                  <c:v>55701</c:v>
                </c:pt>
                <c:pt idx="397">
                  <c:v>55732</c:v>
                </c:pt>
                <c:pt idx="398">
                  <c:v>55763</c:v>
                </c:pt>
                <c:pt idx="399">
                  <c:v>55793</c:v>
                </c:pt>
              </c:numCache>
            </c:numRef>
          </c:cat>
          <c:val>
            <c:numRef>
              <c:f>'Kredit_mit_S-Tilgung'!$G$12:$G$411</c:f>
              <c:numCache>
                <c:formatCode>0</c:formatCode>
                <c:ptCount val="400"/>
                <c:pt idx="0">
                  <c:v>303585</c:v>
                </c:pt>
                <c:pt idx="1">
                  <c:v>303154.92125000001</c:v>
                </c:pt>
                <c:pt idx="2">
                  <c:v>302724.12570208334</c:v>
                </c:pt>
                <c:pt idx="3">
                  <c:v>302292.61216158682</c:v>
                </c:pt>
                <c:pt idx="4">
                  <c:v>301860.37943185616</c:v>
                </c:pt>
                <c:pt idx="5">
                  <c:v>301427.42631424259</c:v>
                </c:pt>
                <c:pt idx="6">
                  <c:v>300993.75160809967</c:v>
                </c:pt>
                <c:pt idx="7">
                  <c:v>300559.35411077982</c:v>
                </c:pt>
                <c:pt idx="8">
                  <c:v>300124.23261763115</c:v>
                </c:pt>
                <c:pt idx="9">
                  <c:v>296688.38592199387</c:v>
                </c:pt>
                <c:pt idx="10">
                  <c:v>296246.81281519722</c:v>
                </c:pt>
                <c:pt idx="11">
                  <c:v>295804.50375322253</c:v>
                </c:pt>
                <c:pt idx="12">
                  <c:v>295361.45750947791</c:v>
                </c:pt>
                <c:pt idx="13">
                  <c:v>294917.67285532702</c:v>
                </c:pt>
                <c:pt idx="14">
                  <c:v>294473.14856008592</c:v>
                </c:pt>
                <c:pt idx="15">
                  <c:v>294027.88339101936</c:v>
                </c:pt>
                <c:pt idx="16">
                  <c:v>293581.87611333776</c:v>
                </c:pt>
                <c:pt idx="17">
                  <c:v>293135.12549019331</c:v>
                </c:pt>
                <c:pt idx="18">
                  <c:v>292687.63028267695</c:v>
                </c:pt>
                <c:pt idx="19">
                  <c:v>292239.38924981473</c:v>
                </c:pt>
                <c:pt idx="20">
                  <c:v>291790.40114856442</c:v>
                </c:pt>
                <c:pt idx="21">
                  <c:v>288340.66473381204</c:v>
                </c:pt>
                <c:pt idx="22">
                  <c:v>287885.17875836842</c:v>
                </c:pt>
                <c:pt idx="23">
                  <c:v>287428.93363963236</c:v>
                </c:pt>
                <c:pt idx="24">
                  <c:v>286971.92811236507</c:v>
                </c:pt>
                <c:pt idx="25">
                  <c:v>286514.160909219</c:v>
                </c:pt>
                <c:pt idx="26">
                  <c:v>286055.63076073438</c:v>
                </c:pt>
                <c:pt idx="27">
                  <c:v>285596.33639533562</c:v>
                </c:pt>
                <c:pt idx="28">
                  <c:v>285136.27653932787</c:v>
                </c:pt>
                <c:pt idx="29">
                  <c:v>284675.44991689344</c:v>
                </c:pt>
                <c:pt idx="30">
                  <c:v>284213.85525008827</c:v>
                </c:pt>
                <c:pt idx="31">
                  <c:v>283751.49125883839</c:v>
                </c:pt>
                <c:pt idx="32">
                  <c:v>283288.35666093644</c:v>
                </c:pt>
                <c:pt idx="33">
                  <c:v>279824.45017203799</c:v>
                </c:pt>
                <c:pt idx="34">
                  <c:v>279354.77050565806</c:v>
                </c:pt>
                <c:pt idx="35">
                  <c:v>278884.30803983414</c:v>
                </c:pt>
                <c:pt idx="36">
                  <c:v>278413.06146990054</c:v>
                </c:pt>
                <c:pt idx="37">
                  <c:v>277941.02948901703</c:v>
                </c:pt>
                <c:pt idx="38">
                  <c:v>277468.21078816539</c:v>
                </c:pt>
                <c:pt idx="39">
                  <c:v>276994.60405614565</c:v>
                </c:pt>
                <c:pt idx="40">
                  <c:v>276520.20797957253</c:v>
                </c:pt>
                <c:pt idx="41">
                  <c:v>276045.02124287182</c:v>
                </c:pt>
                <c:pt idx="42">
                  <c:v>275569.04252827662</c:v>
                </c:pt>
                <c:pt idx="43">
                  <c:v>275092.27051582374</c:v>
                </c:pt>
                <c:pt idx="44">
                  <c:v>274614.70388335013</c:v>
                </c:pt>
                <c:pt idx="45">
                  <c:v>271136.34130648902</c:v>
                </c:pt>
                <c:pt idx="46">
                  <c:v>270652.18145866651</c:v>
                </c:pt>
                <c:pt idx="47">
                  <c:v>270167.21467776428</c:v>
                </c:pt>
                <c:pt idx="48">
                  <c:v>269681.4396188939</c:v>
                </c:pt>
                <c:pt idx="49">
                  <c:v>269194.85493492539</c:v>
                </c:pt>
                <c:pt idx="50">
                  <c:v>268707.45927648357</c:v>
                </c:pt>
                <c:pt idx="51">
                  <c:v>268219.25129194435</c:v>
                </c:pt>
                <c:pt idx="52">
                  <c:v>267730.2296274309</c:v>
                </c:pt>
                <c:pt idx="53">
                  <c:v>267240.39292680996</c:v>
                </c:pt>
                <c:pt idx="54">
                  <c:v>266749.739831688</c:v>
                </c:pt>
                <c:pt idx="55">
                  <c:v>266258.26898140745</c:v>
                </c:pt>
                <c:pt idx="56">
                  <c:v>265765.97901304311</c:v>
                </c:pt>
                <c:pt idx="57">
                  <c:v>262272.86856139818</c:v>
                </c:pt>
                <c:pt idx="58">
                  <c:v>261773.9362590005</c:v>
                </c:pt>
                <c:pt idx="59">
                  <c:v>261274.17240276551</c:v>
                </c:pt>
                <c:pt idx="60">
                  <c:v>260773.57560677011</c:v>
                </c:pt>
                <c:pt idx="61">
                  <c:v>260272.14448278141</c:v>
                </c:pt>
                <c:pt idx="62">
                  <c:v>259769.8776402527</c:v>
                </c:pt>
                <c:pt idx="63">
                  <c:v>259266.77368631979</c:v>
                </c:pt>
                <c:pt idx="64">
                  <c:v>258762.83122579698</c:v>
                </c:pt>
                <c:pt idx="65">
                  <c:v>258258.0488611733</c:v>
                </c:pt>
                <c:pt idx="66">
                  <c:v>257752.42519260859</c:v>
                </c:pt>
                <c:pt idx="67">
                  <c:v>257245.95881792961</c:v>
                </c:pt>
                <c:pt idx="68">
                  <c:v>256738.64833262615</c:v>
                </c:pt>
                <c:pt idx="69">
                  <c:v>253230.49232984718</c:v>
                </c:pt>
                <c:pt idx="70">
                  <c:v>252716.48940039694</c:v>
                </c:pt>
                <c:pt idx="71">
                  <c:v>252201.6297993976</c:v>
                </c:pt>
                <c:pt idx="72">
                  <c:v>251685.91209906328</c:v>
                </c:pt>
                <c:pt idx="73">
                  <c:v>251169.33486922839</c:v>
                </c:pt>
                <c:pt idx="74">
                  <c:v>250651.89667734376</c:v>
                </c:pt>
                <c:pt idx="75">
                  <c:v>250133.59608847267</c:v>
                </c:pt>
                <c:pt idx="76">
                  <c:v>249614.4316652868</c:v>
                </c:pt>
                <c:pt idx="77">
                  <c:v>249094.40196806227</c:v>
                </c:pt>
                <c:pt idx="78">
                  <c:v>248573.50555467571</c:v>
                </c:pt>
                <c:pt idx="79">
                  <c:v>248051.74098060015</c:v>
                </c:pt>
                <c:pt idx="80">
                  <c:v>247529.10679890116</c:v>
                </c:pt>
                <c:pt idx="81">
                  <c:v>244005.60156023267</c:v>
                </c:pt>
                <c:pt idx="82">
                  <c:v>243476.22381283305</c:v>
                </c:pt>
                <c:pt idx="83">
                  <c:v>242945.96376918777</c:v>
                </c:pt>
                <c:pt idx="84">
                  <c:v>242414.8199588031</c:v>
                </c:pt>
                <c:pt idx="85">
                  <c:v>241882.79090873443</c:v>
                </c:pt>
                <c:pt idx="86">
                  <c:v>241349.87514358232</c:v>
                </c:pt>
                <c:pt idx="87">
                  <c:v>240816.07118548828</c:v>
                </c:pt>
                <c:pt idx="88">
                  <c:v>240281.37755413077</c:v>
                </c:pt>
                <c:pt idx="89">
                  <c:v>239745.79276672099</c:v>
                </c:pt>
                <c:pt idx="90">
                  <c:v>239209.31533799885</c:v>
                </c:pt>
                <c:pt idx="91">
                  <c:v>238671.94378022884</c:v>
                </c:pt>
                <c:pt idx="92">
                  <c:v>238133.6766031959</c:v>
                </c:pt>
                <c:pt idx="93">
                  <c:v>234594.51231420122</c:v>
                </c:pt>
                <c:pt idx="94">
                  <c:v>234049.44941805821</c:v>
                </c:pt>
                <c:pt idx="95">
                  <c:v>233503.47808375498</c:v>
                </c:pt>
                <c:pt idx="96">
                  <c:v>232956.59679722789</c:v>
                </c:pt>
                <c:pt idx="97">
                  <c:v>232408.80404188993</c:v>
                </c:pt>
                <c:pt idx="98">
                  <c:v>231860.09829862643</c:v>
                </c:pt>
                <c:pt idx="99">
                  <c:v>231310.47804579081</c:v>
                </c:pt>
                <c:pt idx="100">
                  <c:v>230759.94175920045</c:v>
                </c:pt>
                <c:pt idx="101">
                  <c:v>230208.48791213243</c:v>
                </c:pt>
                <c:pt idx="102">
                  <c:v>229656.11497531933</c:v>
                </c:pt>
                <c:pt idx="103">
                  <c:v>229102.82141694488</c:v>
                </c:pt>
                <c:pt idx="104">
                  <c:v>228548.60570263979</c:v>
                </c:pt>
                <c:pt idx="105">
                  <c:v>224993.46629547753</c:v>
                </c:pt>
                <c:pt idx="106">
                  <c:v>224432.40165597</c:v>
                </c:pt>
                <c:pt idx="107">
                  <c:v>223870.40190872995</c:v>
                </c:pt>
                <c:pt idx="108">
                  <c:v>223307.46549524451</c:v>
                </c:pt>
                <c:pt idx="109">
                  <c:v>222743.59085440324</c:v>
                </c:pt>
                <c:pt idx="110">
                  <c:v>222178.77642249392</c:v>
                </c:pt>
                <c:pt idx="111">
                  <c:v>221613.02063319806</c:v>
                </c:pt>
                <c:pt idx="112">
                  <c:v>221046.32191758673</c:v>
                </c:pt>
                <c:pt idx="113">
                  <c:v>220478.67870411603</c:v>
                </c:pt>
                <c:pt idx="114">
                  <c:v>219910.0894186229</c:v>
                </c:pt>
                <c:pt idx="115">
                  <c:v>219340.55248432059</c:v>
                </c:pt>
                <c:pt idx="116">
                  <c:v>218770.06632179447</c:v>
                </c:pt>
                <c:pt idx="117">
                  <c:v>215198.62934899746</c:v>
                </c:pt>
                <c:pt idx="118">
                  <c:v>214621.2399812458</c:v>
                </c:pt>
                <c:pt idx="119">
                  <c:v>214042.8882978812</c:v>
                </c:pt>
                <c:pt idx="120">
                  <c:v>213463.57269504433</c:v>
                </c:pt>
                <c:pt idx="121">
                  <c:v>212883.29156620274</c:v>
                </c:pt>
                <c:pt idx="122">
                  <c:v>212302.0433021464</c:v>
                </c:pt>
                <c:pt idx="123">
                  <c:v>211719.8262909833</c:v>
                </c:pt>
                <c:pt idx="124">
                  <c:v>211136.63891813494</c:v>
                </c:pt>
                <c:pt idx="125">
                  <c:v>210552.47956633184</c:v>
                </c:pt>
                <c:pt idx="126">
                  <c:v>209967.34661560904</c:v>
                </c:pt>
                <c:pt idx="127">
                  <c:v>209381.23844330173</c:v>
                </c:pt>
                <c:pt idx="128">
                  <c:v>208794.15342404056</c:v>
                </c:pt>
                <c:pt idx="129">
                  <c:v>205206.08992974731</c:v>
                </c:pt>
                <c:pt idx="130">
                  <c:v>204612.04632963022</c:v>
                </c:pt>
                <c:pt idx="131">
                  <c:v>204017.01265684626</c:v>
                </c:pt>
                <c:pt idx="132">
                  <c:v>203420.98726127433</c:v>
                </c:pt>
                <c:pt idx="133">
                  <c:v>202823.96849004313</c:v>
                </c:pt>
                <c:pt idx="134">
                  <c:v>202225.95468752654</c:v>
                </c:pt>
                <c:pt idx="135">
                  <c:v>201626.94419533908</c:v>
                </c:pt>
                <c:pt idx="136">
                  <c:v>201026.93535233132</c:v>
                </c:pt>
                <c:pt idx="137">
                  <c:v>200425.9264945852</c:v>
                </c:pt>
                <c:pt idx="138">
                  <c:v>199823.91595540952</c:v>
                </c:pt>
                <c:pt idx="139">
                  <c:v>199220.90206533522</c:v>
                </c:pt>
                <c:pt idx="140">
                  <c:v>198616.88315211079</c:v>
                </c:pt>
                <c:pt idx="141">
                  <c:v>195011.85754069765</c:v>
                </c:pt>
                <c:pt idx="142">
                  <c:v>194400.82355326548</c:v>
                </c:pt>
                <c:pt idx="143">
                  <c:v>193788.77117585426</c:v>
                </c:pt>
                <c:pt idx="144">
                  <c:v>193175.69871114736</c:v>
                </c:pt>
                <c:pt idx="145">
                  <c:v>192561.60445899927</c:v>
                </c:pt>
                <c:pt idx="146">
                  <c:v>191946.48671643093</c:v>
                </c:pt>
                <c:pt idx="147">
                  <c:v>191330.34377762498</c:v>
                </c:pt>
                <c:pt idx="148">
                  <c:v>190713.17393392103</c:v>
                </c:pt>
                <c:pt idx="149">
                  <c:v>190094.97547381089</c:v>
                </c:pt>
                <c:pt idx="150">
                  <c:v>189475.74668293391</c:v>
                </c:pt>
                <c:pt idx="151">
                  <c:v>188855.48584407213</c:v>
                </c:pt>
                <c:pt idx="152">
                  <c:v>188234.19123714557</c:v>
                </c:pt>
                <c:pt idx="153">
                  <c:v>184611.86113920747</c:v>
                </c:pt>
                <c:pt idx="154">
                  <c:v>183983.49382443947</c:v>
                </c:pt>
                <c:pt idx="155">
                  <c:v>183354.07923081354</c:v>
                </c:pt>
                <c:pt idx="156">
                  <c:v>182723.6156128649</c:v>
                </c:pt>
                <c:pt idx="157">
                  <c:v>182092.10122221967</c:v>
                </c:pt>
                <c:pt idx="158">
                  <c:v>181459.53430759005</c:v>
                </c:pt>
                <c:pt idx="159">
                  <c:v>180825.91311476936</c:v>
                </c:pt>
                <c:pt idx="160">
                  <c:v>180191.23588662731</c:v>
                </c:pt>
                <c:pt idx="161">
                  <c:v>179555.50086310503</c:v>
                </c:pt>
                <c:pt idx="162">
                  <c:v>178918.70628121021</c:v>
                </c:pt>
                <c:pt idx="163">
                  <c:v>178280.85037501223</c:v>
                </c:pt>
                <c:pt idx="164">
                  <c:v>177641.93137563724</c:v>
                </c:pt>
                <c:pt idx="165">
                  <c:v>174001.94751126331</c:v>
                </c:pt>
                <c:pt idx="166">
                  <c:v>173355.89700711542</c:v>
                </c:pt>
                <c:pt idx="167">
                  <c:v>172708.76975212726</c:v>
                </c:pt>
                <c:pt idx="168">
                  <c:v>172060.56395171414</c:v>
                </c:pt>
                <c:pt idx="169">
                  <c:v>171411.27780830034</c:v>
                </c:pt>
                <c:pt idx="170">
                  <c:v>170760.90952131417</c:v>
                </c:pt>
                <c:pt idx="171">
                  <c:v>170109.45728718303</c:v>
                </c:pt>
                <c:pt idx="172">
                  <c:v>169456.91929932835</c:v>
                </c:pt>
                <c:pt idx="173">
                  <c:v>168803.29374816056</c:v>
                </c:pt>
                <c:pt idx="174">
                  <c:v>168148.57882107416</c:v>
                </c:pt>
                <c:pt idx="175">
                  <c:v>167492.77270244263</c:v>
                </c:pt>
                <c:pt idx="176">
                  <c:v>166835.87357361335</c:v>
                </c:pt>
                <c:pt idx="177">
                  <c:v>163177.8796129027</c:v>
                </c:pt>
                <c:pt idx="178">
                  <c:v>162513.78899559088</c:v>
                </c:pt>
                <c:pt idx="179">
                  <c:v>161848.59156058353</c:v>
                </c:pt>
                <c:pt idx="180">
                  <c:v>161182.2854631845</c:v>
                </c:pt>
                <c:pt idx="181">
                  <c:v>160514.86885562315</c:v>
                </c:pt>
                <c:pt idx="182">
                  <c:v>159846.33988704919</c:v>
                </c:pt>
                <c:pt idx="183">
                  <c:v>159176.69670352762</c:v>
                </c:pt>
                <c:pt idx="184">
                  <c:v>158505.93744803351</c:v>
                </c:pt>
                <c:pt idx="185">
                  <c:v>157834.06026044689</c:v>
                </c:pt>
                <c:pt idx="186">
                  <c:v>157161.06327754763</c:v>
                </c:pt>
                <c:pt idx="187">
                  <c:v>156486.94463301019</c:v>
                </c:pt>
                <c:pt idx="188">
                  <c:v>155811.70245739855</c:v>
                </c:pt>
                <c:pt idx="189">
                  <c:v>152135.33487816088</c:v>
                </c:pt>
                <c:pt idx="190">
                  <c:v>151452.84001962448</c:v>
                </c:pt>
                <c:pt idx="191">
                  <c:v>150769.20766965719</c:v>
                </c:pt>
                <c:pt idx="192">
                  <c:v>150084.43593243996</c:v>
                </c:pt>
                <c:pt idx="193">
                  <c:v>149398.52290899403</c:v>
                </c:pt>
                <c:pt idx="194">
                  <c:v>148711.4666971757</c:v>
                </c:pt>
                <c:pt idx="195">
                  <c:v>148023.26539167098</c:v>
                </c:pt>
                <c:pt idx="196">
                  <c:v>147333.91708399044</c:v>
                </c:pt>
                <c:pt idx="197">
                  <c:v>146643.41986246375</c:v>
                </c:pt>
                <c:pt idx="198">
                  <c:v>145951.77181223451</c:v>
                </c:pt>
                <c:pt idx="199">
                  <c:v>145258.97101525491</c:v>
                </c:pt>
                <c:pt idx="200">
                  <c:v>144565.01555028034</c:v>
                </c:pt>
                <c:pt idx="201">
                  <c:v>140869.90349286413</c:v>
                </c:pt>
                <c:pt idx="202">
                  <c:v>140168.63291535224</c:v>
                </c:pt>
                <c:pt idx="203">
                  <c:v>139466.19355354449</c:v>
                </c:pt>
                <c:pt idx="204">
                  <c:v>138762.58345946707</c:v>
                </c:pt>
                <c:pt idx="205">
                  <c:v>138057.80068189951</c:v>
                </c:pt>
                <c:pt idx="206">
                  <c:v>137351.84326636934</c:v>
                </c:pt>
                <c:pt idx="207">
                  <c:v>136644.70925514662</c:v>
                </c:pt>
                <c:pt idx="208">
                  <c:v>135936.39668723854</c:v>
                </c:pt>
                <c:pt idx="209">
                  <c:v>135226.90359838394</c:v>
                </c:pt>
                <c:pt idx="210">
                  <c:v>134516.22802104792</c:v>
                </c:pt>
                <c:pt idx="211">
                  <c:v>133804.36798441634</c:v>
                </c:pt>
                <c:pt idx="212">
                  <c:v>133091.32151439038</c:v>
                </c:pt>
                <c:pt idx="213">
                  <c:v>129377.08663358103</c:v>
                </c:pt>
                <c:pt idx="214">
                  <c:v>128656.66136130366</c:v>
                </c:pt>
                <c:pt idx="215">
                  <c:v>127935.03538023916</c:v>
                </c:pt>
                <c:pt idx="216">
                  <c:v>127212.20668920623</c:v>
                </c:pt>
                <c:pt idx="217">
                  <c:v>126488.17328368824</c:v>
                </c:pt>
                <c:pt idx="218">
                  <c:v>125762.93315582772</c:v>
                </c:pt>
                <c:pt idx="219">
                  <c:v>125036.48429442076</c:v>
                </c:pt>
                <c:pt idx="220">
                  <c:v>124308.82468491147</c:v>
                </c:pt>
                <c:pt idx="221">
                  <c:v>123579.95230938632</c:v>
                </c:pt>
                <c:pt idx="222">
                  <c:v>122849.86514656864</c:v>
                </c:pt>
                <c:pt idx="223">
                  <c:v>122118.56117181292</c:v>
                </c:pt>
                <c:pt idx="224">
                  <c:v>121386.03835709927</c:v>
                </c:pt>
                <c:pt idx="225">
                  <c:v>117652.29467102778</c:v>
                </c:pt>
                <c:pt idx="226">
                  <c:v>116912.32807881282</c:v>
                </c:pt>
                <c:pt idx="227">
                  <c:v>116171.12820894417</c:v>
                </c:pt>
                <c:pt idx="228">
                  <c:v>115428.69300595907</c:v>
                </c:pt>
                <c:pt idx="229">
                  <c:v>114685.02041096899</c:v>
                </c:pt>
                <c:pt idx="230">
                  <c:v>113940.10836165394</c:v>
                </c:pt>
                <c:pt idx="231">
                  <c:v>113193.9547922567</c:v>
                </c:pt>
                <c:pt idx="232">
                  <c:v>112446.55763357713</c:v>
                </c:pt>
                <c:pt idx="233">
                  <c:v>111697.91481296642</c:v>
                </c:pt>
                <c:pt idx="234">
                  <c:v>110948.02425432137</c:v>
                </c:pt>
                <c:pt idx="235">
                  <c:v>110196.88387807857</c:v>
                </c:pt>
                <c:pt idx="236">
                  <c:v>109444.49160120871</c:v>
                </c:pt>
                <c:pt idx="237">
                  <c:v>105690.84533721072</c:v>
                </c:pt>
                <c:pt idx="238">
                  <c:v>104930.94299610607</c:v>
                </c:pt>
                <c:pt idx="239">
                  <c:v>104169.77415109958</c:v>
                </c:pt>
                <c:pt idx="240">
                  <c:v>103407.33669135142</c:v>
                </c:pt>
                <c:pt idx="241">
                  <c:v>102643.62850250368</c:v>
                </c:pt>
                <c:pt idx="242">
                  <c:v>101878.64746667452</c:v>
                </c:pt>
                <c:pt idx="243">
                  <c:v>101112.39146245232</c:v>
                </c:pt>
                <c:pt idx="244">
                  <c:v>100344.85836488973</c:v>
                </c:pt>
                <c:pt idx="245">
                  <c:v>99576.046045497889</c:v>
                </c:pt>
                <c:pt idx="246">
                  <c:v>98805.952372240383</c:v>
                </c:pt>
                <c:pt idx="247">
                  <c:v>98034.575209527451</c:v>
                </c:pt>
                <c:pt idx="248">
                  <c:v>97261.912418209991</c:v>
                </c:pt>
                <c:pt idx="249">
                  <c:v>93487.961855573682</c:v>
                </c:pt>
                <c:pt idx="250">
                  <c:v>92707.721375332971</c:v>
                </c:pt>
                <c:pt idx="251">
                  <c:v>91926.180494291853</c:v>
                </c:pt>
                <c:pt idx="252">
                  <c:v>91143.337045115666</c:v>
                </c:pt>
                <c:pt idx="253">
                  <c:v>90359.188856857523</c:v>
                </c:pt>
                <c:pt idx="254">
                  <c:v>89573.733754952293</c:v>
                </c:pt>
                <c:pt idx="255">
                  <c:v>88786.969561210542</c:v>
                </c:pt>
                <c:pt idx="256">
                  <c:v>87998.89409381256</c:v>
                </c:pt>
                <c:pt idx="257">
                  <c:v>87209.505167302254</c:v>
                </c:pt>
                <c:pt idx="258">
                  <c:v>86418.800592581087</c:v>
                </c:pt>
                <c:pt idx="259">
                  <c:v>85626.778176902051</c:v>
                </c:pt>
                <c:pt idx="260">
                  <c:v>84833.435723863557</c:v>
                </c:pt>
                <c:pt idx="261">
                  <c:v>81038.771033403333</c:v>
                </c:pt>
                <c:pt idx="262">
                  <c:v>80237.781901792332</c:v>
                </c:pt>
                <c:pt idx="263">
                  <c:v>79435.457788295316</c:v>
                </c:pt>
                <c:pt idx="264">
                  <c:v>78631.796467942477</c:v>
                </c:pt>
                <c:pt idx="265">
                  <c:v>77826.795712055711</c:v>
                </c:pt>
                <c:pt idx="266">
                  <c:v>77020.453288242468</c:v>
                </c:pt>
                <c:pt idx="267">
                  <c:v>76212.766960389534</c:v>
                </c:pt>
                <c:pt idx="268">
                  <c:v>75403.734488656846</c:v>
                </c:pt>
                <c:pt idx="269">
                  <c:v>74593.353629471269</c:v>
                </c:pt>
                <c:pt idx="270">
                  <c:v>73781.622135520389</c:v>
                </c:pt>
                <c:pt idx="271">
                  <c:v>72968.537755746249</c:v>
                </c:pt>
                <c:pt idx="272">
                  <c:v>72154.098235339159</c:v>
                </c:pt>
                <c:pt idx="273">
                  <c:v>68338.301315731398</c:v>
                </c:pt>
                <c:pt idx="274">
                  <c:v>67516.144734590955</c:v>
                </c:pt>
                <c:pt idx="275">
                  <c:v>66692.61789248194</c:v>
                </c:pt>
                <c:pt idx="276">
                  <c:v>65867.718505636076</c:v>
                </c:pt>
                <c:pt idx="277">
                  <c:v>65041.4442864788</c:v>
                </c:pt>
                <c:pt idx="278">
                  <c:v>64213.792943622931</c:v>
                </c:pt>
                <c:pt idx="279">
                  <c:v>63384.762181862301</c:v>
                </c:pt>
                <c:pt idx="280">
                  <c:v>62554.349702165404</c:v>
                </c:pt>
                <c:pt idx="281">
                  <c:v>61722.553201669012</c:v>
                </c:pt>
                <c:pt idx="282">
                  <c:v>60889.370373671794</c:v>
                </c:pt>
                <c:pt idx="283">
                  <c:v>60054.798907627912</c:v>
                </c:pt>
                <c:pt idx="284">
                  <c:v>59218.836489140624</c:v>
                </c:pt>
                <c:pt idx="285">
                  <c:v>55381.480799955854</c:v>
                </c:pt>
                <c:pt idx="286">
                  <c:v>54537.729517955784</c:v>
                </c:pt>
                <c:pt idx="287">
                  <c:v>53692.571983819042</c:v>
                </c:pt>
                <c:pt idx="288">
                  <c:v>52846.00585379207</c:v>
                </c:pt>
                <c:pt idx="289">
                  <c:v>51998.028780215056</c:v>
                </c:pt>
                <c:pt idx="290">
                  <c:v>51148.638411515414</c:v>
                </c:pt>
                <c:pt idx="291">
                  <c:v>50297.832392201271</c:v>
                </c:pt>
                <c:pt idx="292">
                  <c:v>49445.608362854939</c:v>
                </c:pt>
                <c:pt idx="293">
                  <c:v>48591.963960126363</c:v>
                </c:pt>
                <c:pt idx="294">
                  <c:v>47736.89681672657</c:v>
                </c:pt>
                <c:pt idx="295">
                  <c:v>46880.404561421114</c:v>
                </c:pt>
                <c:pt idx="296">
                  <c:v>46022.484819023484</c:v>
                </c:pt>
                <c:pt idx="297">
                  <c:v>42163.135210388522</c:v>
                </c:pt>
                <c:pt idx="298">
                  <c:v>41297.353352405837</c:v>
                </c:pt>
                <c:pt idx="299">
                  <c:v>40430.128524659849</c:v>
                </c:pt>
                <c:pt idx="300">
                  <c:v>39561.458322200946</c:v>
                </c:pt>
                <c:pt idx="301">
                  <c:v>38691.340336071284</c:v>
                </c:pt>
                <c:pt idx="302">
                  <c:v>37819.772153298072</c:v>
                </c:pt>
                <c:pt idx="303">
                  <c:v>36946.751356886904</c:v>
                </c:pt>
                <c:pt idx="304">
                  <c:v>36072.27552581505</c:v>
                </c:pt>
                <c:pt idx="305">
                  <c:v>35196.342235024742</c:v>
                </c:pt>
                <c:pt idx="306">
                  <c:v>34318.949055416451</c:v>
                </c:pt>
                <c:pt idx="307">
                  <c:v>33440.093553842147</c:v>
                </c:pt>
                <c:pt idx="308">
                  <c:v>32559.773293098551</c:v>
                </c:pt>
                <c:pt idx="309">
                  <c:v>28677.985831920381</c:v>
                </c:pt>
                <c:pt idx="310">
                  <c:v>27789.728724973582</c:v>
                </c:pt>
                <c:pt idx="311">
                  <c:v>26899.991189515204</c:v>
                </c:pt>
                <c:pt idx="312">
                  <c:v>26008.770758164395</c:v>
                </c:pt>
                <c:pt idx="313">
                  <c:v>25116.064959428004</c:v>
                </c:pt>
                <c:pt idx="314">
                  <c:v>24221.871317693716</c:v>
                </c:pt>
                <c:pt idx="315">
                  <c:v>23326.187353223206</c:v>
                </c:pt>
                <c:pt idx="316">
                  <c:v>22429.010582145245</c:v>
                </c:pt>
                <c:pt idx="317">
                  <c:v>21530.338516448821</c:v>
                </c:pt>
                <c:pt idx="318">
                  <c:v>20630.168663976234</c:v>
                </c:pt>
                <c:pt idx="319">
                  <c:v>19728.498528416196</c:v>
                </c:pt>
                <c:pt idx="320">
                  <c:v>18825.325609296888</c:v>
                </c:pt>
                <c:pt idx="321">
                  <c:v>14920.647401979048</c:v>
                </c:pt>
                <c:pt idx="322">
                  <c:v>14009.461397649013</c:v>
                </c:pt>
                <c:pt idx="323">
                  <c:v>13096.756749978427</c:v>
                </c:pt>
                <c:pt idx="324">
                  <c:v>12182.530927895057</c:v>
                </c:pt>
                <c:pt idx="325">
                  <c:v>11266.781396108216</c:v>
                </c:pt>
                <c:pt idx="326">
                  <c:v>10349.505615101729</c:v>
                </c:pt>
                <c:pt idx="327">
                  <c:v>9430.7010411268984</c:v>
                </c:pt>
                <c:pt idx="328">
                  <c:v>8510.3651261954437</c:v>
                </c:pt>
                <c:pt idx="329">
                  <c:v>7588.495318072436</c:v>
                </c:pt>
                <c:pt idx="330">
                  <c:v>6665.0890602692234</c:v>
                </c:pt>
                <c:pt idx="331">
                  <c:v>5740.1437920363387</c:v>
                </c:pt>
                <c:pt idx="332">
                  <c:v>4813.656948356399</c:v>
                </c:pt>
                <c:pt idx="333">
                  <c:v>885.62595993699279</c:v>
                </c:pt>
                <c:pt idx="334">
                  <c:v>-48.951746796445605</c:v>
                </c:pt>
                <c:pt idx="335">
                  <c:v>-985.08708304110644</c:v>
                </c:pt>
                <c:pt idx="336">
                  <c:v>-1922.7826448461751</c:v>
                </c:pt>
                <c:pt idx="337">
                  <c:v>-2862.0410325875855</c:v>
                </c:pt>
                <c:pt idx="338">
                  <c:v>-3802.8648509752315</c:v>
                </c:pt>
                <c:pt idx="339">
                  <c:v>-4745.2567090601906</c:v>
                </c:pt>
                <c:pt idx="340">
                  <c:v>-5689.2192202419574</c:v>
                </c:pt>
                <c:pt idx="341">
                  <c:v>-6634.7550022756941</c:v>
                </c:pt>
                <c:pt idx="342">
                  <c:v>-7581.8666772794868</c:v>
                </c:pt>
                <c:pt idx="343">
                  <c:v>-8530.556871741619</c:v>
                </c:pt>
                <c:pt idx="344">
                  <c:v>-9480.8282165278542</c:v>
                </c:pt>
                <c:pt idx="345">
                  <c:v>-10432.683346888734</c:v>
                </c:pt>
                <c:pt idx="346">
                  <c:v>-11386.124902466883</c:v>
                </c:pt>
                <c:pt idx="347">
                  <c:v>-12341.155527304329</c:v>
                </c:pt>
                <c:pt idx="348">
                  <c:v>-13297.777869849837</c:v>
                </c:pt>
                <c:pt idx="349">
                  <c:v>-14255.994582966254</c:v>
                </c:pt>
                <c:pt idx="350">
                  <c:v>-15215.808323937865</c:v>
                </c:pt>
                <c:pt idx="351">
                  <c:v>-16177.221754477761</c:v>
                </c:pt>
                <c:pt idx="352">
                  <c:v>-17140.237540735223</c:v>
                </c:pt>
                <c:pt idx="353">
                  <c:v>-18104.858353303116</c:v>
                </c:pt>
                <c:pt idx="354">
                  <c:v>-19071.086867225287</c:v>
                </c:pt>
                <c:pt idx="355">
                  <c:v>-20038.925762003997</c:v>
                </c:pt>
                <c:pt idx="356">
                  <c:v>-21008.377721607336</c:v>
                </c:pt>
                <c:pt idx="357">
                  <c:v>-21979.445434476682</c:v>
                </c:pt>
                <c:pt idx="358">
                  <c:v>-22952.131593534144</c:v>
                </c:pt>
                <c:pt idx="359">
                  <c:v>-23926.438896190033</c:v>
                </c:pt>
                <c:pt idx="360">
                  <c:v>-24902.370044350351</c:v>
                </c:pt>
                <c:pt idx="361">
                  <c:v>-25879.927744424269</c:v>
                </c:pt>
                <c:pt idx="362">
                  <c:v>-26859.114707331642</c:v>
                </c:pt>
                <c:pt idx="363">
                  <c:v>-27839.933648510527</c:v>
                </c:pt>
                <c:pt idx="364">
                  <c:v>-28822.38728792471</c:v>
                </c:pt>
                <c:pt idx="365">
                  <c:v>-29806.478350071251</c:v>
                </c:pt>
                <c:pt idx="366">
                  <c:v>-30792.209563988035</c:v>
                </c:pt>
                <c:pt idx="367">
                  <c:v>-31779.58366326135</c:v>
                </c:pt>
                <c:pt idx="368">
                  <c:v>-32768.60338603345</c:v>
                </c:pt>
                <c:pt idx="369">
                  <c:v>-33759.271475010173</c:v>
                </c:pt>
                <c:pt idx="370">
                  <c:v>-34751.590677468521</c:v>
                </c:pt>
                <c:pt idx="371">
                  <c:v>-35745.563745264299</c:v>
                </c:pt>
                <c:pt idx="372">
                  <c:v>-36741.193434839741</c:v>
                </c:pt>
                <c:pt idx="373">
                  <c:v>-37738.482507231143</c:v>
                </c:pt>
                <c:pt idx="374">
                  <c:v>-38737.433728076532</c:v>
                </c:pt>
                <c:pt idx="375">
                  <c:v>-39738.049867623326</c:v>
                </c:pt>
                <c:pt idx="376">
                  <c:v>-40740.333700736031</c:v>
                </c:pt>
                <c:pt idx="377">
                  <c:v>-41744.288006903924</c:v>
                </c:pt>
                <c:pt idx="378">
                  <c:v>-42749.915570248762</c:v>
                </c:pt>
                <c:pt idx="379">
                  <c:v>-43757.219179532512</c:v>
                </c:pt>
                <c:pt idx="380">
                  <c:v>-44766.201628165065</c:v>
                </c:pt>
                <c:pt idx="381">
                  <c:v>-45776.865714212006</c:v>
                </c:pt>
                <c:pt idx="382">
                  <c:v>-46789.214240402362</c:v>
                </c:pt>
                <c:pt idx="383">
                  <c:v>-47803.250014136363</c:v>
                </c:pt>
                <c:pt idx="384">
                  <c:v>-48818.975847493261</c:v>
                </c:pt>
                <c:pt idx="385">
                  <c:v>-49836.39455723908</c:v>
                </c:pt>
                <c:pt idx="386">
                  <c:v>-50855.50896483448</c:v>
                </c:pt>
                <c:pt idx="387">
                  <c:v>-51876.32189644254</c:v>
                </c:pt>
                <c:pt idx="388">
                  <c:v>-52898.836182936611</c:v>
                </c:pt>
                <c:pt idx="389">
                  <c:v>-53923.054659908172</c:v>
                </c:pt>
                <c:pt idx="390">
                  <c:v>-54948.980167674687</c:v>
                </c:pt>
                <c:pt idx="391">
                  <c:v>-55976.615551287476</c:v>
                </c:pt>
                <c:pt idx="392">
                  <c:v>-57005.963660539623</c:v>
                </c:pt>
                <c:pt idx="393">
                  <c:v>-58037.027349973854</c:v>
                </c:pt>
                <c:pt idx="394">
                  <c:v>-59069.809478890478</c:v>
                </c:pt>
                <c:pt idx="395">
                  <c:v>-60104.312911355293</c:v>
                </c:pt>
                <c:pt idx="396">
                  <c:v>-61140.540516207555</c:v>
                </c:pt>
                <c:pt idx="397">
                  <c:v>-62178.4951670679</c:v>
                </c:pt>
                <c:pt idx="398">
                  <c:v>-63218.179742346343</c:v>
                </c:pt>
                <c:pt idx="399">
                  <c:v>-64259.597125250257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8-4E1F-AB4B-D994B7A55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77280"/>
        <c:axId val="1"/>
      </c:lineChart>
      <c:dateAx>
        <c:axId val="45407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</a:t>
                </a:r>
              </a:p>
            </c:rich>
          </c:tx>
          <c:layout>
            <c:manualLayout>
              <c:xMode val="edge"/>
              <c:yMode val="edge"/>
              <c:x val="0.43586116390623586"/>
              <c:y val="0.91762273568262986"/>
            </c:manualLayout>
          </c:layout>
          <c:overlay val="0"/>
          <c:spPr>
            <a:noFill/>
            <a:ln w="25400">
              <a:noFill/>
            </a:ln>
          </c:spPr>
        </c:title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/ €</a:t>
                </a:r>
              </a:p>
            </c:rich>
          </c:tx>
          <c:layout>
            <c:manualLayout>
              <c:xMode val="edge"/>
              <c:yMode val="edge"/>
              <c:x val="9.1275228527468548E-3"/>
              <c:y val="0.32645583236521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07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76934564213963"/>
          <c:y val="5.8017297018200596E-2"/>
          <c:w val="0.22272296550323756"/>
          <c:h val="9.01200255373483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065519030751527"/>
          <c:y val="3.5898276228984893E-2"/>
          <c:w val="0.76984139160255394"/>
          <c:h val="0.66955011704618006"/>
        </c:manualLayout>
      </c:layout>
      <c:lineChart>
        <c:grouping val="standard"/>
        <c:varyColors val="0"/>
        <c:ser>
          <c:idx val="0"/>
          <c:order val="0"/>
          <c:tx>
            <c:strRef>
              <c:f>'Kredit_ohne_S-Tilgung (2)'!$G$11</c:f>
              <c:strCache>
                <c:ptCount val="1"/>
                <c:pt idx="0">
                  <c:v>Restschuld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'Kredit_ohne_S-Tilgung (2)'!$A$12:$A$411</c:f>
              <c:numCache>
                <c:formatCode>m/d/yyyy</c:formatCode>
                <c:ptCount val="40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  <c:pt idx="13">
                  <c:v>44044</c:v>
                </c:pt>
                <c:pt idx="14">
                  <c:v>44075</c:v>
                </c:pt>
                <c:pt idx="15">
                  <c:v>44105</c:v>
                </c:pt>
                <c:pt idx="16">
                  <c:v>44136</c:v>
                </c:pt>
                <c:pt idx="17">
                  <c:v>44166</c:v>
                </c:pt>
                <c:pt idx="18">
                  <c:v>44197</c:v>
                </c:pt>
                <c:pt idx="19">
                  <c:v>44228</c:v>
                </c:pt>
                <c:pt idx="20">
                  <c:v>44256</c:v>
                </c:pt>
                <c:pt idx="21">
                  <c:v>44287</c:v>
                </c:pt>
                <c:pt idx="22">
                  <c:v>44317</c:v>
                </c:pt>
                <c:pt idx="23">
                  <c:v>44348</c:v>
                </c:pt>
                <c:pt idx="24">
                  <c:v>44378</c:v>
                </c:pt>
                <c:pt idx="25">
                  <c:v>44409</c:v>
                </c:pt>
                <c:pt idx="26">
                  <c:v>44440</c:v>
                </c:pt>
                <c:pt idx="27">
                  <c:v>44470</c:v>
                </c:pt>
                <c:pt idx="28">
                  <c:v>44501</c:v>
                </c:pt>
                <c:pt idx="29">
                  <c:v>44531</c:v>
                </c:pt>
                <c:pt idx="30">
                  <c:v>44562</c:v>
                </c:pt>
                <c:pt idx="31">
                  <c:v>44593</c:v>
                </c:pt>
                <c:pt idx="32">
                  <c:v>44621</c:v>
                </c:pt>
                <c:pt idx="33">
                  <c:v>44652</c:v>
                </c:pt>
                <c:pt idx="34">
                  <c:v>44682</c:v>
                </c:pt>
                <c:pt idx="35">
                  <c:v>44713</c:v>
                </c:pt>
                <c:pt idx="36">
                  <c:v>44743</c:v>
                </c:pt>
                <c:pt idx="37">
                  <c:v>44774</c:v>
                </c:pt>
                <c:pt idx="38">
                  <c:v>44805</c:v>
                </c:pt>
                <c:pt idx="39">
                  <c:v>44835</c:v>
                </c:pt>
                <c:pt idx="40">
                  <c:v>44866</c:v>
                </c:pt>
                <c:pt idx="41">
                  <c:v>44896</c:v>
                </c:pt>
                <c:pt idx="42">
                  <c:v>44927</c:v>
                </c:pt>
                <c:pt idx="43">
                  <c:v>44958</c:v>
                </c:pt>
                <c:pt idx="44">
                  <c:v>44986</c:v>
                </c:pt>
                <c:pt idx="45">
                  <c:v>45017</c:v>
                </c:pt>
                <c:pt idx="46">
                  <c:v>45047</c:v>
                </c:pt>
                <c:pt idx="47">
                  <c:v>45078</c:v>
                </c:pt>
                <c:pt idx="48">
                  <c:v>45108</c:v>
                </c:pt>
                <c:pt idx="49">
                  <c:v>45139</c:v>
                </c:pt>
                <c:pt idx="50">
                  <c:v>45170</c:v>
                </c:pt>
                <c:pt idx="51">
                  <c:v>45200</c:v>
                </c:pt>
                <c:pt idx="52">
                  <c:v>45231</c:v>
                </c:pt>
                <c:pt idx="53">
                  <c:v>45261</c:v>
                </c:pt>
                <c:pt idx="54">
                  <c:v>45292</c:v>
                </c:pt>
                <c:pt idx="55">
                  <c:v>45323</c:v>
                </c:pt>
                <c:pt idx="56">
                  <c:v>45352</c:v>
                </c:pt>
                <c:pt idx="57">
                  <c:v>45383</c:v>
                </c:pt>
                <c:pt idx="58">
                  <c:v>45413</c:v>
                </c:pt>
                <c:pt idx="59">
                  <c:v>45444</c:v>
                </c:pt>
                <c:pt idx="60">
                  <c:v>45474</c:v>
                </c:pt>
                <c:pt idx="61">
                  <c:v>45505</c:v>
                </c:pt>
                <c:pt idx="62">
                  <c:v>45536</c:v>
                </c:pt>
                <c:pt idx="63">
                  <c:v>45566</c:v>
                </c:pt>
                <c:pt idx="64">
                  <c:v>45597</c:v>
                </c:pt>
                <c:pt idx="65">
                  <c:v>45627</c:v>
                </c:pt>
                <c:pt idx="66">
                  <c:v>45658</c:v>
                </c:pt>
                <c:pt idx="67">
                  <c:v>45689</c:v>
                </c:pt>
                <c:pt idx="68">
                  <c:v>45717</c:v>
                </c:pt>
                <c:pt idx="69">
                  <c:v>45748</c:v>
                </c:pt>
                <c:pt idx="70">
                  <c:v>45778</c:v>
                </c:pt>
                <c:pt idx="71">
                  <c:v>45809</c:v>
                </c:pt>
                <c:pt idx="72">
                  <c:v>45839</c:v>
                </c:pt>
                <c:pt idx="73">
                  <c:v>45870</c:v>
                </c:pt>
                <c:pt idx="74">
                  <c:v>45901</c:v>
                </c:pt>
                <c:pt idx="75">
                  <c:v>45931</c:v>
                </c:pt>
                <c:pt idx="76">
                  <c:v>45962</c:v>
                </c:pt>
                <c:pt idx="77">
                  <c:v>45992</c:v>
                </c:pt>
                <c:pt idx="78">
                  <c:v>46023</c:v>
                </c:pt>
                <c:pt idx="79">
                  <c:v>46054</c:v>
                </c:pt>
                <c:pt idx="80">
                  <c:v>46082</c:v>
                </c:pt>
                <c:pt idx="81">
                  <c:v>46113</c:v>
                </c:pt>
                <c:pt idx="82">
                  <c:v>46143</c:v>
                </c:pt>
                <c:pt idx="83">
                  <c:v>46174</c:v>
                </c:pt>
                <c:pt idx="84">
                  <c:v>46204</c:v>
                </c:pt>
                <c:pt idx="85">
                  <c:v>46235</c:v>
                </c:pt>
                <c:pt idx="86">
                  <c:v>46266</c:v>
                </c:pt>
                <c:pt idx="87">
                  <c:v>46296</c:v>
                </c:pt>
                <c:pt idx="88">
                  <c:v>46327</c:v>
                </c:pt>
                <c:pt idx="89">
                  <c:v>46357</c:v>
                </c:pt>
                <c:pt idx="90">
                  <c:v>46388</c:v>
                </c:pt>
                <c:pt idx="91">
                  <c:v>46419</c:v>
                </c:pt>
                <c:pt idx="92">
                  <c:v>46447</c:v>
                </c:pt>
                <c:pt idx="93">
                  <c:v>46478</c:v>
                </c:pt>
                <c:pt idx="94">
                  <c:v>46508</c:v>
                </c:pt>
                <c:pt idx="95">
                  <c:v>46539</c:v>
                </c:pt>
                <c:pt idx="96">
                  <c:v>46569</c:v>
                </c:pt>
                <c:pt idx="97">
                  <c:v>46600</c:v>
                </c:pt>
                <c:pt idx="98">
                  <c:v>46631</c:v>
                </c:pt>
                <c:pt idx="99">
                  <c:v>46661</c:v>
                </c:pt>
                <c:pt idx="100">
                  <c:v>46692</c:v>
                </c:pt>
                <c:pt idx="101">
                  <c:v>46722</c:v>
                </c:pt>
                <c:pt idx="102">
                  <c:v>46753</c:v>
                </c:pt>
                <c:pt idx="103">
                  <c:v>46784</c:v>
                </c:pt>
                <c:pt idx="104">
                  <c:v>46813</c:v>
                </c:pt>
                <c:pt idx="105">
                  <c:v>46844</c:v>
                </c:pt>
                <c:pt idx="106">
                  <c:v>46874</c:v>
                </c:pt>
                <c:pt idx="107">
                  <c:v>46905</c:v>
                </c:pt>
                <c:pt idx="108">
                  <c:v>46935</c:v>
                </c:pt>
                <c:pt idx="109">
                  <c:v>46966</c:v>
                </c:pt>
                <c:pt idx="110">
                  <c:v>46997</c:v>
                </c:pt>
                <c:pt idx="111">
                  <c:v>47027</c:v>
                </c:pt>
                <c:pt idx="112">
                  <c:v>47058</c:v>
                </c:pt>
                <c:pt idx="113">
                  <c:v>47088</c:v>
                </c:pt>
                <c:pt idx="114">
                  <c:v>47119</c:v>
                </c:pt>
                <c:pt idx="115">
                  <c:v>47150</c:v>
                </c:pt>
                <c:pt idx="116">
                  <c:v>47178</c:v>
                </c:pt>
                <c:pt idx="117">
                  <c:v>47209</c:v>
                </c:pt>
                <c:pt idx="118">
                  <c:v>47239</c:v>
                </c:pt>
                <c:pt idx="119">
                  <c:v>47270</c:v>
                </c:pt>
                <c:pt idx="120">
                  <c:v>47300</c:v>
                </c:pt>
                <c:pt idx="121">
                  <c:v>47331</c:v>
                </c:pt>
                <c:pt idx="122">
                  <c:v>47362</c:v>
                </c:pt>
                <c:pt idx="123">
                  <c:v>47392</c:v>
                </c:pt>
                <c:pt idx="124">
                  <c:v>47423</c:v>
                </c:pt>
                <c:pt idx="125">
                  <c:v>47453</c:v>
                </c:pt>
                <c:pt idx="126">
                  <c:v>47484</c:v>
                </c:pt>
                <c:pt idx="127">
                  <c:v>47515</c:v>
                </c:pt>
                <c:pt idx="128">
                  <c:v>47543</c:v>
                </c:pt>
                <c:pt idx="129">
                  <c:v>47574</c:v>
                </c:pt>
                <c:pt idx="130">
                  <c:v>47604</c:v>
                </c:pt>
                <c:pt idx="131">
                  <c:v>47635</c:v>
                </c:pt>
                <c:pt idx="132">
                  <c:v>47665</c:v>
                </c:pt>
                <c:pt idx="133">
                  <c:v>47696</c:v>
                </c:pt>
                <c:pt idx="134">
                  <c:v>47727</c:v>
                </c:pt>
                <c:pt idx="135">
                  <c:v>47757</c:v>
                </c:pt>
                <c:pt idx="136">
                  <c:v>47788</c:v>
                </c:pt>
                <c:pt idx="137">
                  <c:v>47818</c:v>
                </c:pt>
                <c:pt idx="138">
                  <c:v>47849</c:v>
                </c:pt>
                <c:pt idx="139">
                  <c:v>47880</c:v>
                </c:pt>
                <c:pt idx="140">
                  <c:v>47908</c:v>
                </c:pt>
                <c:pt idx="141">
                  <c:v>47939</c:v>
                </c:pt>
                <c:pt idx="142">
                  <c:v>47969</c:v>
                </c:pt>
                <c:pt idx="143">
                  <c:v>48000</c:v>
                </c:pt>
                <c:pt idx="144">
                  <c:v>48030</c:v>
                </c:pt>
                <c:pt idx="145">
                  <c:v>48061</c:v>
                </c:pt>
                <c:pt idx="146">
                  <c:v>48092</c:v>
                </c:pt>
                <c:pt idx="147">
                  <c:v>48122</c:v>
                </c:pt>
                <c:pt idx="148">
                  <c:v>48153</c:v>
                </c:pt>
                <c:pt idx="149">
                  <c:v>48183</c:v>
                </c:pt>
                <c:pt idx="150">
                  <c:v>48214</c:v>
                </c:pt>
                <c:pt idx="151">
                  <c:v>48245</c:v>
                </c:pt>
                <c:pt idx="152">
                  <c:v>48274</c:v>
                </c:pt>
                <c:pt idx="153">
                  <c:v>48305</c:v>
                </c:pt>
                <c:pt idx="154">
                  <c:v>48335</c:v>
                </c:pt>
                <c:pt idx="155">
                  <c:v>48366</c:v>
                </c:pt>
                <c:pt idx="156">
                  <c:v>48396</c:v>
                </c:pt>
                <c:pt idx="157">
                  <c:v>48427</c:v>
                </c:pt>
                <c:pt idx="158">
                  <c:v>48458</c:v>
                </c:pt>
                <c:pt idx="159">
                  <c:v>48488</c:v>
                </c:pt>
                <c:pt idx="160">
                  <c:v>48519</c:v>
                </c:pt>
                <c:pt idx="161">
                  <c:v>48549</c:v>
                </c:pt>
                <c:pt idx="162">
                  <c:v>48580</c:v>
                </c:pt>
                <c:pt idx="163">
                  <c:v>48611</c:v>
                </c:pt>
                <c:pt idx="164">
                  <c:v>48639</c:v>
                </c:pt>
                <c:pt idx="165">
                  <c:v>48670</c:v>
                </c:pt>
                <c:pt idx="166">
                  <c:v>48700</c:v>
                </c:pt>
                <c:pt idx="167">
                  <c:v>48731</c:v>
                </c:pt>
                <c:pt idx="168">
                  <c:v>48761</c:v>
                </c:pt>
                <c:pt idx="169">
                  <c:v>48792</c:v>
                </c:pt>
                <c:pt idx="170">
                  <c:v>48823</c:v>
                </c:pt>
                <c:pt idx="171">
                  <c:v>48853</c:v>
                </c:pt>
                <c:pt idx="172">
                  <c:v>48884</c:v>
                </c:pt>
                <c:pt idx="173">
                  <c:v>48914</c:v>
                </c:pt>
                <c:pt idx="174">
                  <c:v>48945</c:v>
                </c:pt>
                <c:pt idx="175">
                  <c:v>48976</c:v>
                </c:pt>
                <c:pt idx="176">
                  <c:v>49004</c:v>
                </c:pt>
                <c:pt idx="177">
                  <c:v>49035</c:v>
                </c:pt>
                <c:pt idx="178">
                  <c:v>49065</c:v>
                </c:pt>
                <c:pt idx="179">
                  <c:v>49096</c:v>
                </c:pt>
                <c:pt idx="180">
                  <c:v>49126</c:v>
                </c:pt>
                <c:pt idx="181">
                  <c:v>49157</c:v>
                </c:pt>
                <c:pt idx="182">
                  <c:v>49188</c:v>
                </c:pt>
                <c:pt idx="183">
                  <c:v>49218</c:v>
                </c:pt>
                <c:pt idx="184">
                  <c:v>49249</c:v>
                </c:pt>
                <c:pt idx="185">
                  <c:v>49279</c:v>
                </c:pt>
                <c:pt idx="186">
                  <c:v>49310</c:v>
                </c:pt>
                <c:pt idx="187">
                  <c:v>49341</c:v>
                </c:pt>
                <c:pt idx="188">
                  <c:v>49369</c:v>
                </c:pt>
                <c:pt idx="189">
                  <c:v>49400</c:v>
                </c:pt>
                <c:pt idx="190">
                  <c:v>49430</c:v>
                </c:pt>
                <c:pt idx="191">
                  <c:v>49461</c:v>
                </c:pt>
                <c:pt idx="192">
                  <c:v>49491</c:v>
                </c:pt>
                <c:pt idx="193">
                  <c:v>49522</c:v>
                </c:pt>
                <c:pt idx="194">
                  <c:v>49553</c:v>
                </c:pt>
                <c:pt idx="195">
                  <c:v>49583</c:v>
                </c:pt>
                <c:pt idx="196">
                  <c:v>49614</c:v>
                </c:pt>
                <c:pt idx="197">
                  <c:v>49644</c:v>
                </c:pt>
                <c:pt idx="198">
                  <c:v>49675</c:v>
                </c:pt>
                <c:pt idx="199">
                  <c:v>49706</c:v>
                </c:pt>
                <c:pt idx="200">
                  <c:v>49735</c:v>
                </c:pt>
                <c:pt idx="201">
                  <c:v>49766</c:v>
                </c:pt>
                <c:pt idx="202">
                  <c:v>49796</c:v>
                </c:pt>
                <c:pt idx="203">
                  <c:v>49827</c:v>
                </c:pt>
                <c:pt idx="204">
                  <c:v>49857</c:v>
                </c:pt>
                <c:pt idx="205">
                  <c:v>49888</c:v>
                </c:pt>
                <c:pt idx="206">
                  <c:v>49919</c:v>
                </c:pt>
                <c:pt idx="207">
                  <c:v>49949</c:v>
                </c:pt>
                <c:pt idx="208">
                  <c:v>49980</c:v>
                </c:pt>
                <c:pt idx="209">
                  <c:v>50010</c:v>
                </c:pt>
                <c:pt idx="210">
                  <c:v>50041</c:v>
                </c:pt>
                <c:pt idx="211">
                  <c:v>50072</c:v>
                </c:pt>
                <c:pt idx="212">
                  <c:v>50100</c:v>
                </c:pt>
                <c:pt idx="213">
                  <c:v>50131</c:v>
                </c:pt>
                <c:pt idx="214">
                  <c:v>50161</c:v>
                </c:pt>
                <c:pt idx="215">
                  <c:v>50192</c:v>
                </c:pt>
                <c:pt idx="216">
                  <c:v>50222</c:v>
                </c:pt>
                <c:pt idx="217">
                  <c:v>50253</c:v>
                </c:pt>
                <c:pt idx="218">
                  <c:v>50284</c:v>
                </c:pt>
                <c:pt idx="219">
                  <c:v>50314</c:v>
                </c:pt>
                <c:pt idx="220">
                  <c:v>50345</c:v>
                </c:pt>
                <c:pt idx="221">
                  <c:v>50375</c:v>
                </c:pt>
                <c:pt idx="222">
                  <c:v>50406</c:v>
                </c:pt>
                <c:pt idx="223">
                  <c:v>50437</c:v>
                </c:pt>
                <c:pt idx="224">
                  <c:v>50465</c:v>
                </c:pt>
                <c:pt idx="225">
                  <c:v>50496</c:v>
                </c:pt>
                <c:pt idx="226">
                  <c:v>50526</c:v>
                </c:pt>
                <c:pt idx="227">
                  <c:v>50557</c:v>
                </c:pt>
                <c:pt idx="228">
                  <c:v>50587</c:v>
                </c:pt>
                <c:pt idx="229">
                  <c:v>50618</c:v>
                </c:pt>
                <c:pt idx="230">
                  <c:v>50649</c:v>
                </c:pt>
                <c:pt idx="231">
                  <c:v>50679</c:v>
                </c:pt>
                <c:pt idx="232">
                  <c:v>50710</c:v>
                </c:pt>
                <c:pt idx="233">
                  <c:v>50740</c:v>
                </c:pt>
                <c:pt idx="234">
                  <c:v>50771</c:v>
                </c:pt>
                <c:pt idx="235">
                  <c:v>50802</c:v>
                </c:pt>
                <c:pt idx="236">
                  <c:v>50830</c:v>
                </c:pt>
                <c:pt idx="237">
                  <c:v>50861</c:v>
                </c:pt>
                <c:pt idx="238">
                  <c:v>50891</c:v>
                </c:pt>
                <c:pt idx="239">
                  <c:v>50922</c:v>
                </c:pt>
                <c:pt idx="240">
                  <c:v>50952</c:v>
                </c:pt>
                <c:pt idx="241">
                  <c:v>50983</c:v>
                </c:pt>
                <c:pt idx="242">
                  <c:v>51014</c:v>
                </c:pt>
                <c:pt idx="243">
                  <c:v>51044</c:v>
                </c:pt>
                <c:pt idx="244">
                  <c:v>51075</c:v>
                </c:pt>
                <c:pt idx="245">
                  <c:v>51105</c:v>
                </c:pt>
                <c:pt idx="246">
                  <c:v>51136</c:v>
                </c:pt>
                <c:pt idx="247">
                  <c:v>51167</c:v>
                </c:pt>
                <c:pt idx="248">
                  <c:v>51196</c:v>
                </c:pt>
                <c:pt idx="249">
                  <c:v>51227</c:v>
                </c:pt>
                <c:pt idx="250">
                  <c:v>51257</c:v>
                </c:pt>
                <c:pt idx="251">
                  <c:v>51288</c:v>
                </c:pt>
                <c:pt idx="252">
                  <c:v>51318</c:v>
                </c:pt>
                <c:pt idx="253">
                  <c:v>51349</c:v>
                </c:pt>
                <c:pt idx="254">
                  <c:v>51380</c:v>
                </c:pt>
                <c:pt idx="255">
                  <c:v>51410</c:v>
                </c:pt>
                <c:pt idx="256">
                  <c:v>51441</c:v>
                </c:pt>
                <c:pt idx="257">
                  <c:v>51471</c:v>
                </c:pt>
                <c:pt idx="258">
                  <c:v>51502</c:v>
                </c:pt>
                <c:pt idx="259">
                  <c:v>51533</c:v>
                </c:pt>
                <c:pt idx="260">
                  <c:v>51561</c:v>
                </c:pt>
                <c:pt idx="261">
                  <c:v>51592</c:v>
                </c:pt>
                <c:pt idx="262">
                  <c:v>51622</c:v>
                </c:pt>
                <c:pt idx="263">
                  <c:v>51653</c:v>
                </c:pt>
                <c:pt idx="264">
                  <c:v>51683</c:v>
                </c:pt>
                <c:pt idx="265">
                  <c:v>51714</c:v>
                </c:pt>
                <c:pt idx="266">
                  <c:v>51745</c:v>
                </c:pt>
                <c:pt idx="267">
                  <c:v>51775</c:v>
                </c:pt>
                <c:pt idx="268">
                  <c:v>51806</c:v>
                </c:pt>
                <c:pt idx="269">
                  <c:v>51836</c:v>
                </c:pt>
                <c:pt idx="270">
                  <c:v>51867</c:v>
                </c:pt>
                <c:pt idx="271">
                  <c:v>51898</c:v>
                </c:pt>
                <c:pt idx="272">
                  <c:v>51926</c:v>
                </c:pt>
                <c:pt idx="273">
                  <c:v>51957</c:v>
                </c:pt>
                <c:pt idx="274">
                  <c:v>51987</c:v>
                </c:pt>
                <c:pt idx="275">
                  <c:v>52018</c:v>
                </c:pt>
                <c:pt idx="276">
                  <c:v>52048</c:v>
                </c:pt>
                <c:pt idx="277">
                  <c:v>52079</c:v>
                </c:pt>
                <c:pt idx="278">
                  <c:v>52110</c:v>
                </c:pt>
                <c:pt idx="279">
                  <c:v>52140</c:v>
                </c:pt>
                <c:pt idx="280">
                  <c:v>52171</c:v>
                </c:pt>
                <c:pt idx="281">
                  <c:v>52201</c:v>
                </c:pt>
                <c:pt idx="282">
                  <c:v>52232</c:v>
                </c:pt>
                <c:pt idx="283">
                  <c:v>52263</c:v>
                </c:pt>
                <c:pt idx="284">
                  <c:v>52291</c:v>
                </c:pt>
                <c:pt idx="285">
                  <c:v>52322</c:v>
                </c:pt>
                <c:pt idx="286">
                  <c:v>52352</c:v>
                </c:pt>
                <c:pt idx="287">
                  <c:v>52383</c:v>
                </c:pt>
                <c:pt idx="288">
                  <c:v>52413</c:v>
                </c:pt>
                <c:pt idx="289">
                  <c:v>52444</c:v>
                </c:pt>
                <c:pt idx="290">
                  <c:v>52475</c:v>
                </c:pt>
                <c:pt idx="291">
                  <c:v>52505</c:v>
                </c:pt>
                <c:pt idx="292">
                  <c:v>52536</c:v>
                </c:pt>
                <c:pt idx="293">
                  <c:v>52566</c:v>
                </c:pt>
                <c:pt idx="294">
                  <c:v>52597</c:v>
                </c:pt>
                <c:pt idx="295">
                  <c:v>52628</c:v>
                </c:pt>
                <c:pt idx="296">
                  <c:v>52657</c:v>
                </c:pt>
                <c:pt idx="297">
                  <c:v>52688</c:v>
                </c:pt>
                <c:pt idx="298">
                  <c:v>52718</c:v>
                </c:pt>
                <c:pt idx="299">
                  <c:v>52749</c:v>
                </c:pt>
                <c:pt idx="300">
                  <c:v>52779</c:v>
                </c:pt>
                <c:pt idx="301">
                  <c:v>52810</c:v>
                </c:pt>
                <c:pt idx="302">
                  <c:v>52841</c:v>
                </c:pt>
                <c:pt idx="303">
                  <c:v>52871</c:v>
                </c:pt>
                <c:pt idx="304">
                  <c:v>52902</c:v>
                </c:pt>
                <c:pt idx="305">
                  <c:v>52932</c:v>
                </c:pt>
                <c:pt idx="306">
                  <c:v>52963</c:v>
                </c:pt>
                <c:pt idx="307">
                  <c:v>52994</c:v>
                </c:pt>
                <c:pt idx="308">
                  <c:v>53022</c:v>
                </c:pt>
                <c:pt idx="309">
                  <c:v>53053</c:v>
                </c:pt>
                <c:pt idx="310">
                  <c:v>53083</c:v>
                </c:pt>
                <c:pt idx="311">
                  <c:v>53114</c:v>
                </c:pt>
                <c:pt idx="312">
                  <c:v>53144</c:v>
                </c:pt>
                <c:pt idx="313">
                  <c:v>53175</c:v>
                </c:pt>
                <c:pt idx="314">
                  <c:v>53206</c:v>
                </c:pt>
                <c:pt idx="315">
                  <c:v>53236</c:v>
                </c:pt>
                <c:pt idx="316">
                  <c:v>53267</c:v>
                </c:pt>
                <c:pt idx="317">
                  <c:v>53297</c:v>
                </c:pt>
                <c:pt idx="318">
                  <c:v>53328</c:v>
                </c:pt>
                <c:pt idx="319">
                  <c:v>53359</c:v>
                </c:pt>
                <c:pt idx="320">
                  <c:v>53387</c:v>
                </c:pt>
                <c:pt idx="321">
                  <c:v>53418</c:v>
                </c:pt>
                <c:pt idx="322">
                  <c:v>53448</c:v>
                </c:pt>
                <c:pt idx="323">
                  <c:v>53479</c:v>
                </c:pt>
                <c:pt idx="324">
                  <c:v>53509</c:v>
                </c:pt>
                <c:pt idx="325">
                  <c:v>53540</c:v>
                </c:pt>
                <c:pt idx="326">
                  <c:v>53571</c:v>
                </c:pt>
                <c:pt idx="327">
                  <c:v>53601</c:v>
                </c:pt>
                <c:pt idx="328">
                  <c:v>53632</c:v>
                </c:pt>
                <c:pt idx="329">
                  <c:v>53662</c:v>
                </c:pt>
                <c:pt idx="330">
                  <c:v>53693</c:v>
                </c:pt>
                <c:pt idx="331">
                  <c:v>53724</c:v>
                </c:pt>
                <c:pt idx="332">
                  <c:v>53752</c:v>
                </c:pt>
                <c:pt idx="333">
                  <c:v>53783</c:v>
                </c:pt>
                <c:pt idx="334">
                  <c:v>53813</c:v>
                </c:pt>
                <c:pt idx="335">
                  <c:v>53844</c:v>
                </c:pt>
                <c:pt idx="336">
                  <c:v>53874</c:v>
                </c:pt>
                <c:pt idx="337">
                  <c:v>53905</c:v>
                </c:pt>
                <c:pt idx="338">
                  <c:v>53936</c:v>
                </c:pt>
                <c:pt idx="339">
                  <c:v>53966</c:v>
                </c:pt>
                <c:pt idx="340">
                  <c:v>53997</c:v>
                </c:pt>
                <c:pt idx="341">
                  <c:v>54027</c:v>
                </c:pt>
                <c:pt idx="342">
                  <c:v>54058</c:v>
                </c:pt>
                <c:pt idx="343">
                  <c:v>54089</c:v>
                </c:pt>
                <c:pt idx="344">
                  <c:v>54118</c:v>
                </c:pt>
                <c:pt idx="345">
                  <c:v>54149</c:v>
                </c:pt>
                <c:pt idx="346">
                  <c:v>54179</c:v>
                </c:pt>
                <c:pt idx="347">
                  <c:v>54210</c:v>
                </c:pt>
                <c:pt idx="348">
                  <c:v>54240</c:v>
                </c:pt>
                <c:pt idx="349">
                  <c:v>54271</c:v>
                </c:pt>
                <c:pt idx="350">
                  <c:v>54302</c:v>
                </c:pt>
                <c:pt idx="351">
                  <c:v>54332</c:v>
                </c:pt>
                <c:pt idx="352">
                  <c:v>54363</c:v>
                </c:pt>
                <c:pt idx="353">
                  <c:v>54393</c:v>
                </c:pt>
                <c:pt idx="354">
                  <c:v>54424</c:v>
                </c:pt>
                <c:pt idx="355">
                  <c:v>54455</c:v>
                </c:pt>
                <c:pt idx="356">
                  <c:v>54483</c:v>
                </c:pt>
                <c:pt idx="357">
                  <c:v>54514</c:v>
                </c:pt>
                <c:pt idx="358">
                  <c:v>54544</c:v>
                </c:pt>
                <c:pt idx="359">
                  <c:v>54575</c:v>
                </c:pt>
                <c:pt idx="360">
                  <c:v>54605</c:v>
                </c:pt>
                <c:pt idx="361">
                  <c:v>54636</c:v>
                </c:pt>
                <c:pt idx="362">
                  <c:v>54667</c:v>
                </c:pt>
                <c:pt idx="363">
                  <c:v>54697</c:v>
                </c:pt>
                <c:pt idx="364">
                  <c:v>54728</c:v>
                </c:pt>
                <c:pt idx="365">
                  <c:v>54758</c:v>
                </c:pt>
                <c:pt idx="366">
                  <c:v>54789</c:v>
                </c:pt>
                <c:pt idx="367">
                  <c:v>54820</c:v>
                </c:pt>
                <c:pt idx="368">
                  <c:v>54848</c:v>
                </c:pt>
                <c:pt idx="369">
                  <c:v>54879</c:v>
                </c:pt>
                <c:pt idx="370">
                  <c:v>54909</c:v>
                </c:pt>
                <c:pt idx="371">
                  <c:v>54940</c:v>
                </c:pt>
                <c:pt idx="372">
                  <c:v>54970</c:v>
                </c:pt>
                <c:pt idx="373">
                  <c:v>55001</c:v>
                </c:pt>
                <c:pt idx="374">
                  <c:v>55032</c:v>
                </c:pt>
                <c:pt idx="375">
                  <c:v>55062</c:v>
                </c:pt>
                <c:pt idx="376">
                  <c:v>55093</c:v>
                </c:pt>
                <c:pt idx="377">
                  <c:v>55123</c:v>
                </c:pt>
                <c:pt idx="378">
                  <c:v>55154</c:v>
                </c:pt>
                <c:pt idx="379">
                  <c:v>55185</c:v>
                </c:pt>
                <c:pt idx="380">
                  <c:v>55213</c:v>
                </c:pt>
                <c:pt idx="381">
                  <c:v>55244</c:v>
                </c:pt>
                <c:pt idx="382">
                  <c:v>55274</c:v>
                </c:pt>
                <c:pt idx="383">
                  <c:v>55305</c:v>
                </c:pt>
                <c:pt idx="384">
                  <c:v>55335</c:v>
                </c:pt>
                <c:pt idx="385">
                  <c:v>55366</c:v>
                </c:pt>
                <c:pt idx="386">
                  <c:v>55397</c:v>
                </c:pt>
                <c:pt idx="387">
                  <c:v>55427</c:v>
                </c:pt>
                <c:pt idx="388">
                  <c:v>55458</c:v>
                </c:pt>
                <c:pt idx="389">
                  <c:v>55488</c:v>
                </c:pt>
                <c:pt idx="390">
                  <c:v>55519</c:v>
                </c:pt>
                <c:pt idx="391">
                  <c:v>55550</c:v>
                </c:pt>
                <c:pt idx="392">
                  <c:v>55579</c:v>
                </c:pt>
                <c:pt idx="393">
                  <c:v>55610</c:v>
                </c:pt>
                <c:pt idx="394">
                  <c:v>55640</c:v>
                </c:pt>
                <c:pt idx="395">
                  <c:v>55671</c:v>
                </c:pt>
                <c:pt idx="396">
                  <c:v>55701</c:v>
                </c:pt>
                <c:pt idx="397">
                  <c:v>55732</c:v>
                </c:pt>
                <c:pt idx="398">
                  <c:v>55763</c:v>
                </c:pt>
                <c:pt idx="399">
                  <c:v>55793</c:v>
                </c:pt>
              </c:numCache>
            </c:numRef>
          </c:cat>
          <c:val>
            <c:numRef>
              <c:f>'Kredit_ohne_S-Tilgung (2)'!$G$12:$G$411</c:f>
              <c:numCache>
                <c:formatCode>0</c:formatCode>
                <c:ptCount val="400"/>
                <c:pt idx="0">
                  <c:v>303585</c:v>
                </c:pt>
                <c:pt idx="1">
                  <c:v>303104.32374999998</c:v>
                </c:pt>
                <c:pt idx="2">
                  <c:v>302622.84637291665</c:v>
                </c:pt>
                <c:pt idx="3">
                  <c:v>302140.56653353816</c:v>
                </c:pt>
                <c:pt idx="4">
                  <c:v>301657.48289442738</c:v>
                </c:pt>
                <c:pt idx="5">
                  <c:v>301173.59411591809</c:v>
                </c:pt>
                <c:pt idx="6">
                  <c:v>300688.89885611128</c:v>
                </c:pt>
                <c:pt idx="7">
                  <c:v>300203.39577087149</c:v>
                </c:pt>
                <c:pt idx="8">
                  <c:v>299717.08351382293</c:v>
                </c:pt>
                <c:pt idx="9">
                  <c:v>299229.96073634597</c:v>
                </c:pt>
                <c:pt idx="10">
                  <c:v>298742.02608757321</c:v>
                </c:pt>
                <c:pt idx="11">
                  <c:v>298253.27821438585</c:v>
                </c:pt>
                <c:pt idx="12">
                  <c:v>297763.71576140984</c:v>
                </c:pt>
                <c:pt idx="13">
                  <c:v>297273.3373710122</c:v>
                </c:pt>
                <c:pt idx="14">
                  <c:v>296782.14168329723</c:v>
                </c:pt>
                <c:pt idx="15">
                  <c:v>296290.12733610271</c:v>
                </c:pt>
                <c:pt idx="16">
                  <c:v>295797.29296499619</c:v>
                </c:pt>
                <c:pt idx="17">
                  <c:v>295303.63720327121</c:v>
                </c:pt>
                <c:pt idx="18">
                  <c:v>294809.15868194331</c:v>
                </c:pt>
                <c:pt idx="19">
                  <c:v>294313.85602974653</c:v>
                </c:pt>
                <c:pt idx="20">
                  <c:v>293817.72787312942</c:v>
                </c:pt>
                <c:pt idx="21">
                  <c:v>293320.7728362513</c:v>
                </c:pt>
                <c:pt idx="22">
                  <c:v>292822.98954097839</c:v>
                </c:pt>
                <c:pt idx="23">
                  <c:v>292324.37660688005</c:v>
                </c:pt>
                <c:pt idx="24">
                  <c:v>291824.93265122484</c:v>
                </c:pt>
                <c:pt idx="25">
                  <c:v>291324.6562889769</c:v>
                </c:pt>
                <c:pt idx="26">
                  <c:v>290823.54613279185</c:v>
                </c:pt>
                <c:pt idx="27">
                  <c:v>290321.60079301317</c:v>
                </c:pt>
                <c:pt idx="28">
                  <c:v>289818.81887766818</c:v>
                </c:pt>
                <c:pt idx="29">
                  <c:v>289315.19899246428</c:v>
                </c:pt>
                <c:pt idx="30">
                  <c:v>288810.73974078504</c:v>
                </c:pt>
                <c:pt idx="31">
                  <c:v>288305.43972368637</c:v>
                </c:pt>
                <c:pt idx="32">
                  <c:v>287799.29753989249</c:v>
                </c:pt>
                <c:pt idx="33">
                  <c:v>287292.31178579229</c:v>
                </c:pt>
                <c:pt idx="34">
                  <c:v>286784.48105543526</c:v>
                </c:pt>
                <c:pt idx="35">
                  <c:v>286275.80394052766</c:v>
                </c:pt>
                <c:pt idx="36">
                  <c:v>285766.27903042856</c:v>
                </c:pt>
                <c:pt idx="37">
                  <c:v>285255.90491214592</c:v>
                </c:pt>
                <c:pt idx="38">
                  <c:v>284744.68017033284</c:v>
                </c:pt>
                <c:pt idx="39">
                  <c:v>284232.60338728339</c:v>
                </c:pt>
                <c:pt idx="40">
                  <c:v>283719.67314292886</c:v>
                </c:pt>
                <c:pt idx="41">
                  <c:v>283205.88801483373</c:v>
                </c:pt>
                <c:pt idx="42">
                  <c:v>282691.24657819181</c:v>
                </c:pt>
                <c:pt idx="43">
                  <c:v>282175.74740582216</c:v>
                </c:pt>
                <c:pt idx="44">
                  <c:v>281659.38906816521</c:v>
                </c:pt>
                <c:pt idx="45">
                  <c:v>281142.17013327882</c:v>
                </c:pt>
                <c:pt idx="46">
                  <c:v>280624.08916683431</c:v>
                </c:pt>
                <c:pt idx="47">
                  <c:v>280105.14473211236</c:v>
                </c:pt>
                <c:pt idx="48">
                  <c:v>279585.33538999921</c:v>
                </c:pt>
                <c:pt idx="49">
                  <c:v>279064.65969898255</c:v>
                </c:pt>
                <c:pt idx="50">
                  <c:v>278543.11621514754</c:v>
                </c:pt>
                <c:pt idx="51">
                  <c:v>278020.70349217276</c:v>
                </c:pt>
                <c:pt idx="52">
                  <c:v>277497.42008132639</c:v>
                </c:pt>
                <c:pt idx="53">
                  <c:v>276973.26453146193</c:v>
                </c:pt>
                <c:pt idx="54">
                  <c:v>276448.23538901436</c:v>
                </c:pt>
                <c:pt idx="55">
                  <c:v>275922.33119799604</c:v>
                </c:pt>
                <c:pt idx="56">
                  <c:v>275395.55049999268</c:v>
                </c:pt>
                <c:pt idx="57">
                  <c:v>274867.89183415932</c:v>
                </c:pt>
                <c:pt idx="58">
                  <c:v>274339.35373721627</c:v>
                </c:pt>
                <c:pt idx="59">
                  <c:v>273809.93474344496</c:v>
                </c:pt>
                <c:pt idx="60">
                  <c:v>273279.63338468404</c:v>
                </c:pt>
                <c:pt idx="61">
                  <c:v>272748.44819032517</c:v>
                </c:pt>
                <c:pt idx="62">
                  <c:v>272216.37768730905</c:v>
                </c:pt>
                <c:pt idx="63">
                  <c:v>271683.42040012125</c:v>
                </c:pt>
                <c:pt idx="64">
                  <c:v>271149.57485078811</c:v>
                </c:pt>
                <c:pt idx="65">
                  <c:v>270614.83955887274</c:v>
                </c:pt>
                <c:pt idx="66">
                  <c:v>270079.21304147085</c:v>
                </c:pt>
                <c:pt idx="67">
                  <c:v>269542.69381320663</c:v>
                </c:pt>
                <c:pt idx="68">
                  <c:v>269005.28038622864</c:v>
                </c:pt>
                <c:pt idx="69">
                  <c:v>268466.97127020569</c:v>
                </c:pt>
                <c:pt idx="70">
                  <c:v>267927.76497232268</c:v>
                </c:pt>
                <c:pt idx="71">
                  <c:v>267387.65999727655</c:v>
                </c:pt>
                <c:pt idx="72">
                  <c:v>266846.65484727203</c:v>
                </c:pt>
                <c:pt idx="73">
                  <c:v>266304.74802201748</c:v>
                </c:pt>
                <c:pt idx="74">
                  <c:v>265761.93801872083</c:v>
                </c:pt>
                <c:pt idx="75">
                  <c:v>265218.22333208536</c:v>
                </c:pt>
                <c:pt idx="76">
                  <c:v>264673.60245430551</c:v>
                </c:pt>
                <c:pt idx="77">
                  <c:v>264128.07387506269</c:v>
                </c:pt>
                <c:pt idx="78">
                  <c:v>263581.63608152111</c:v>
                </c:pt>
                <c:pt idx="79">
                  <c:v>263034.28755832365</c:v>
                </c:pt>
                <c:pt idx="80">
                  <c:v>262486.0267875875</c:v>
                </c:pt>
                <c:pt idx="81">
                  <c:v>261936.85224890013</c:v>
                </c:pt>
                <c:pt idx="82">
                  <c:v>261386.76241931497</c:v>
                </c:pt>
                <c:pt idx="83">
                  <c:v>260835.75577334716</c:v>
                </c:pt>
                <c:pt idx="84">
                  <c:v>260283.83078296939</c:v>
                </c:pt>
                <c:pt idx="85">
                  <c:v>259730.98591760767</c:v>
                </c:pt>
                <c:pt idx="86">
                  <c:v>259177.21964413702</c:v>
                </c:pt>
                <c:pt idx="87">
                  <c:v>258622.53042687726</c:v>
                </c:pt>
                <c:pt idx="88">
                  <c:v>258066.91672758872</c:v>
                </c:pt>
                <c:pt idx="89">
                  <c:v>257510.37700546804</c:v>
                </c:pt>
                <c:pt idx="90">
                  <c:v>256952.9097171438</c:v>
                </c:pt>
                <c:pt idx="91">
                  <c:v>256394.51331667238</c:v>
                </c:pt>
                <c:pt idx="92">
                  <c:v>255835.18625553351</c:v>
                </c:pt>
                <c:pt idx="93">
                  <c:v>255274.92698262606</c:v>
                </c:pt>
                <c:pt idx="94">
                  <c:v>254713.73394426377</c:v>
                </c:pt>
                <c:pt idx="95">
                  <c:v>254151.60558417087</c:v>
                </c:pt>
                <c:pt idx="96">
                  <c:v>253588.54034347783</c:v>
                </c:pt>
                <c:pt idx="97">
                  <c:v>253024.53666071696</c:v>
                </c:pt>
                <c:pt idx="98">
                  <c:v>252459.59297181814</c:v>
                </c:pt>
                <c:pt idx="99">
                  <c:v>251893.7077101045</c:v>
                </c:pt>
                <c:pt idx="100">
                  <c:v>251326.879306288</c:v>
                </c:pt>
                <c:pt idx="101">
                  <c:v>250759.10618846514</c:v>
                </c:pt>
                <c:pt idx="102">
                  <c:v>250190.38678211259</c:v>
                </c:pt>
                <c:pt idx="103">
                  <c:v>249620.71951008277</c:v>
                </c:pt>
                <c:pt idx="104">
                  <c:v>249050.10279259956</c:v>
                </c:pt>
                <c:pt idx="105">
                  <c:v>248478.53504725388</c:v>
                </c:pt>
                <c:pt idx="106">
                  <c:v>247906.0146889993</c:v>
                </c:pt>
                <c:pt idx="107">
                  <c:v>247332.54013014762</c:v>
                </c:pt>
                <c:pt idx="108">
                  <c:v>246758.10978036452</c:v>
                </c:pt>
                <c:pt idx="109">
                  <c:v>246182.72204666512</c:v>
                </c:pt>
                <c:pt idx="110">
                  <c:v>245606.37533340955</c:v>
                </c:pt>
                <c:pt idx="111">
                  <c:v>245029.06804229858</c:v>
                </c:pt>
                <c:pt idx="112">
                  <c:v>244450.79857236907</c:v>
                </c:pt>
                <c:pt idx="113">
                  <c:v>243871.56531998969</c:v>
                </c:pt>
                <c:pt idx="114">
                  <c:v>243291.36667885634</c:v>
                </c:pt>
                <c:pt idx="115">
                  <c:v>242710.20103998776</c:v>
                </c:pt>
                <c:pt idx="116">
                  <c:v>242128.06679172107</c:v>
                </c:pt>
                <c:pt idx="117">
                  <c:v>241544.96231970727</c:v>
                </c:pt>
                <c:pt idx="118">
                  <c:v>240960.88600690677</c:v>
                </c:pt>
                <c:pt idx="119">
                  <c:v>240375.83623358494</c:v>
                </c:pt>
                <c:pt idx="120">
                  <c:v>239789.81137730757</c:v>
                </c:pt>
                <c:pt idx="121">
                  <c:v>239202.80981293641</c:v>
                </c:pt>
                <c:pt idx="122">
                  <c:v>238614.82991262464</c:v>
                </c:pt>
                <c:pt idx="123">
                  <c:v>238025.87004581236</c:v>
                </c:pt>
                <c:pt idx="124">
                  <c:v>237435.92857922206</c:v>
                </c:pt>
                <c:pt idx="125">
                  <c:v>236845.00387685411</c:v>
                </c:pt>
                <c:pt idx="126">
                  <c:v>236253.09429998221</c:v>
                </c:pt>
                <c:pt idx="127">
                  <c:v>235660.19820714885</c:v>
                </c:pt>
                <c:pt idx="128">
                  <c:v>235066.31395416075</c:v>
                </c:pt>
                <c:pt idx="129">
                  <c:v>234471.43989408435</c:v>
                </c:pt>
                <c:pt idx="130">
                  <c:v>233875.57437724117</c:v>
                </c:pt>
                <c:pt idx="131">
                  <c:v>233278.71575120324</c:v>
                </c:pt>
                <c:pt idx="132">
                  <c:v>232680.86236078857</c:v>
                </c:pt>
                <c:pt idx="133">
                  <c:v>232082.01254805655</c:v>
                </c:pt>
                <c:pt idx="134">
                  <c:v>231482.1646523033</c:v>
                </c:pt>
                <c:pt idx="135">
                  <c:v>230881.31701005713</c:v>
                </c:pt>
                <c:pt idx="136">
                  <c:v>230279.46795507389</c:v>
                </c:pt>
                <c:pt idx="137">
                  <c:v>229676.61581833236</c:v>
                </c:pt>
                <c:pt idx="138">
                  <c:v>229072.75892802957</c:v>
                </c:pt>
                <c:pt idx="139">
                  <c:v>228467.89560957628</c:v>
                </c:pt>
                <c:pt idx="140">
                  <c:v>227862.02418559225</c:v>
                </c:pt>
                <c:pt idx="141">
                  <c:v>227255.14297590157</c:v>
                </c:pt>
                <c:pt idx="142">
                  <c:v>226647.25029752808</c:v>
                </c:pt>
                <c:pt idx="143">
                  <c:v>226038.34446469063</c:v>
                </c:pt>
                <c:pt idx="144">
                  <c:v>225428.42378879845</c:v>
                </c:pt>
                <c:pt idx="145">
                  <c:v>224817.48657844643</c:v>
                </c:pt>
                <c:pt idx="146">
                  <c:v>224205.53113941051</c:v>
                </c:pt>
                <c:pt idx="147">
                  <c:v>223592.55577464285</c:v>
                </c:pt>
                <c:pt idx="148">
                  <c:v>222978.55878426725</c:v>
                </c:pt>
                <c:pt idx="149">
                  <c:v>222363.53846557435</c:v>
                </c:pt>
                <c:pt idx="150">
                  <c:v>221747.49311301697</c:v>
                </c:pt>
                <c:pt idx="151">
                  <c:v>221130.42101820532</c:v>
                </c:pt>
                <c:pt idx="152">
                  <c:v>220512.32046990233</c:v>
                </c:pt>
                <c:pt idx="153">
                  <c:v>219893.18975401885</c:v>
                </c:pt>
                <c:pt idx="154">
                  <c:v>219273.02715360888</c:v>
                </c:pt>
                <c:pt idx="155">
                  <c:v>218651.8309488649</c:v>
                </c:pt>
                <c:pt idx="156">
                  <c:v>218029.599417113</c:v>
                </c:pt>
                <c:pt idx="157">
                  <c:v>217406.33083280819</c:v>
                </c:pt>
                <c:pt idx="158">
                  <c:v>216782.02346752954</c:v>
                </c:pt>
                <c:pt idx="159">
                  <c:v>216156.67558997541</c:v>
                </c:pt>
                <c:pt idx="160">
                  <c:v>215530.2854659587</c:v>
                </c:pt>
                <c:pt idx="161">
                  <c:v>214902.85135840197</c:v>
                </c:pt>
                <c:pt idx="162">
                  <c:v>214274.37152733264</c:v>
                </c:pt>
                <c:pt idx="163">
                  <c:v>213644.84422987819</c:v>
                </c:pt>
                <c:pt idx="164">
                  <c:v>213014.26772026133</c:v>
                </c:pt>
                <c:pt idx="165">
                  <c:v>212382.64024979511</c:v>
                </c:pt>
                <c:pt idx="166">
                  <c:v>211749.96006687809</c:v>
                </c:pt>
                <c:pt idx="167">
                  <c:v>211116.22541698956</c:v>
                </c:pt>
                <c:pt idx="168">
                  <c:v>210481.43454268455</c:v>
                </c:pt>
                <c:pt idx="169">
                  <c:v>209845.58568358902</c:v>
                </c:pt>
                <c:pt idx="170">
                  <c:v>209208.67707639499</c:v>
                </c:pt>
                <c:pt idx="171">
                  <c:v>208570.70695485565</c:v>
                </c:pt>
                <c:pt idx="172">
                  <c:v>207931.67354978042</c:v>
                </c:pt>
                <c:pt idx="173">
                  <c:v>207291.57508903006</c:v>
                </c:pt>
                <c:pt idx="174">
                  <c:v>206650.40979751176</c:v>
                </c:pt>
                <c:pt idx="175">
                  <c:v>206008.17589717428</c:v>
                </c:pt>
                <c:pt idx="176">
                  <c:v>205364.87160700292</c:v>
                </c:pt>
                <c:pt idx="177">
                  <c:v>204720.49514301459</c:v>
                </c:pt>
                <c:pt idx="178">
                  <c:v>204075.04471825296</c:v>
                </c:pt>
                <c:pt idx="179">
                  <c:v>203428.51854278339</c:v>
                </c:pt>
                <c:pt idx="180">
                  <c:v>202780.91482368804</c:v>
                </c:pt>
                <c:pt idx="181">
                  <c:v>202132.23176506086</c:v>
                </c:pt>
                <c:pt idx="182">
                  <c:v>201482.46756800264</c:v>
                </c:pt>
                <c:pt idx="183">
                  <c:v>200831.62043061599</c:v>
                </c:pt>
                <c:pt idx="184">
                  <c:v>200179.68854800035</c:v>
                </c:pt>
                <c:pt idx="185">
                  <c:v>199526.67011224703</c:v>
                </c:pt>
                <c:pt idx="186">
                  <c:v>198872.5633124341</c:v>
                </c:pt>
                <c:pt idx="187">
                  <c:v>198217.36633462147</c:v>
                </c:pt>
                <c:pt idx="188">
                  <c:v>197561.07736184585</c:v>
                </c:pt>
                <c:pt idx="189">
                  <c:v>196903.69457411559</c:v>
                </c:pt>
                <c:pt idx="190">
                  <c:v>196245.21614840577</c:v>
                </c:pt>
                <c:pt idx="191">
                  <c:v>195585.64025865312</c:v>
                </c:pt>
                <c:pt idx="192">
                  <c:v>194924.96507575086</c:v>
                </c:pt>
                <c:pt idx="193">
                  <c:v>194263.18876754379</c:v>
                </c:pt>
                <c:pt idx="194">
                  <c:v>193600.30949882304</c:v>
                </c:pt>
                <c:pt idx="195">
                  <c:v>192936.32543132108</c:v>
                </c:pt>
                <c:pt idx="196">
                  <c:v>192271.23472370661</c:v>
                </c:pt>
                <c:pt idx="197">
                  <c:v>191605.03553157946</c:v>
                </c:pt>
                <c:pt idx="198">
                  <c:v>190937.72600746542</c:v>
                </c:pt>
                <c:pt idx="199">
                  <c:v>190269.3043008112</c:v>
                </c:pt>
                <c:pt idx="200">
                  <c:v>189599.76855797923</c:v>
                </c:pt>
                <c:pt idx="201">
                  <c:v>188929.11692224254</c:v>
                </c:pt>
                <c:pt idx="202">
                  <c:v>188257.3475337796</c:v>
                </c:pt>
                <c:pt idx="203">
                  <c:v>187584.45852966924</c:v>
                </c:pt>
                <c:pt idx="204">
                  <c:v>186910.44804388535</c:v>
                </c:pt>
                <c:pt idx="205">
                  <c:v>186235.31420729181</c:v>
                </c:pt>
                <c:pt idx="206">
                  <c:v>185559.05514763729</c:v>
                </c:pt>
                <c:pt idx="207">
                  <c:v>184881.66898955003</c:v>
                </c:pt>
                <c:pt idx="208">
                  <c:v>184203.1538545326</c:v>
                </c:pt>
                <c:pt idx="209">
                  <c:v>183523.50786095683</c:v>
                </c:pt>
                <c:pt idx="210">
                  <c:v>182842.72912405842</c:v>
                </c:pt>
                <c:pt idx="211">
                  <c:v>182160.81575593184</c:v>
                </c:pt>
                <c:pt idx="212">
                  <c:v>181477.76586552506</c:v>
                </c:pt>
                <c:pt idx="213">
                  <c:v>180793.57755863428</c:v>
                </c:pt>
                <c:pt idx="214">
                  <c:v>180108.24893789866</c:v>
                </c:pt>
                <c:pt idx="215">
                  <c:v>179421.77810279516</c:v>
                </c:pt>
                <c:pt idx="216">
                  <c:v>178734.16314963315</c:v>
                </c:pt>
                <c:pt idx="217">
                  <c:v>178045.40217154921</c:v>
                </c:pt>
                <c:pt idx="218">
                  <c:v>177355.49325850178</c:v>
                </c:pt>
                <c:pt idx="219">
                  <c:v>176664.43449726596</c:v>
                </c:pt>
                <c:pt idx="220">
                  <c:v>175972.22397142806</c:v>
                </c:pt>
                <c:pt idx="221">
                  <c:v>175278.85976138044</c:v>
                </c:pt>
                <c:pt idx="222">
                  <c:v>174584.33994431607</c:v>
                </c:pt>
                <c:pt idx="223">
                  <c:v>173888.66259422328</c:v>
                </c:pt>
                <c:pt idx="224">
                  <c:v>173191.82578188032</c:v>
                </c:pt>
                <c:pt idx="225">
                  <c:v>172493.82757485012</c:v>
                </c:pt>
                <c:pt idx="226">
                  <c:v>171794.66603747488</c:v>
                </c:pt>
                <c:pt idx="227">
                  <c:v>171094.33923087065</c:v>
                </c:pt>
                <c:pt idx="228">
                  <c:v>170392.84521292211</c:v>
                </c:pt>
                <c:pt idx="229">
                  <c:v>169690.18203827698</c:v>
                </c:pt>
                <c:pt idx="230">
                  <c:v>168986.34775834077</c:v>
                </c:pt>
                <c:pt idx="231">
                  <c:v>168281.34042127134</c:v>
                </c:pt>
                <c:pt idx="232">
                  <c:v>167575.15807197345</c:v>
                </c:pt>
                <c:pt idx="233">
                  <c:v>166867.7987520934</c:v>
                </c:pt>
                <c:pt idx="234">
                  <c:v>166159.26050001357</c:v>
                </c:pt>
                <c:pt idx="235">
                  <c:v>165449.54135084694</c:v>
                </c:pt>
                <c:pt idx="236">
                  <c:v>164738.63933643169</c:v>
                </c:pt>
                <c:pt idx="237">
                  <c:v>164026.55248532575</c:v>
                </c:pt>
                <c:pt idx="238">
                  <c:v>163313.27882280131</c:v>
                </c:pt>
                <c:pt idx="239">
                  <c:v>162598.81637083931</c:v>
                </c:pt>
                <c:pt idx="240">
                  <c:v>161883.16314812403</c:v>
                </c:pt>
                <c:pt idx="241">
                  <c:v>161166.31717003757</c:v>
                </c:pt>
                <c:pt idx="242">
                  <c:v>160448.2764486543</c:v>
                </c:pt>
                <c:pt idx="243">
                  <c:v>159729.03899273538</c:v>
                </c:pt>
                <c:pt idx="244">
                  <c:v>159008.60280772328</c:v>
                </c:pt>
                <c:pt idx="245">
                  <c:v>158286.96589573615</c:v>
                </c:pt>
                <c:pt idx="246">
                  <c:v>157564.12625556238</c:v>
                </c:pt>
                <c:pt idx="247">
                  <c:v>156840.08188265498</c:v>
                </c:pt>
                <c:pt idx="248">
                  <c:v>156114.83076912607</c:v>
                </c:pt>
                <c:pt idx="249">
                  <c:v>155388.37090374128</c:v>
                </c:pt>
                <c:pt idx="250">
                  <c:v>154660.70027191419</c:v>
                </c:pt>
                <c:pt idx="251">
                  <c:v>153931.81685570072</c:v>
                </c:pt>
                <c:pt idx="252">
                  <c:v>153201.71863379356</c:v>
                </c:pt>
                <c:pt idx="253">
                  <c:v>152470.40358151656</c:v>
                </c:pt>
                <c:pt idx="254">
                  <c:v>151737.86967081908</c:v>
                </c:pt>
                <c:pt idx="255">
                  <c:v>151004.11487027045</c:v>
                </c:pt>
                <c:pt idx="256">
                  <c:v>150269.13714505424</c:v>
                </c:pt>
                <c:pt idx="257">
                  <c:v>149532.93445696266</c:v>
                </c:pt>
                <c:pt idx="258">
                  <c:v>148795.50476439093</c:v>
                </c:pt>
                <c:pt idx="259">
                  <c:v>148056.84602233159</c:v>
                </c:pt>
                <c:pt idx="260">
                  <c:v>147316.9561823688</c:v>
                </c:pt>
                <c:pt idx="261">
                  <c:v>146575.83319267276</c:v>
                </c:pt>
                <c:pt idx="262">
                  <c:v>145833.47499799388</c:v>
                </c:pt>
                <c:pt idx="263">
                  <c:v>145089.87953965721</c:v>
                </c:pt>
                <c:pt idx="264">
                  <c:v>144345.04475555665</c:v>
                </c:pt>
                <c:pt idx="265">
                  <c:v>143598.96858014923</c:v>
                </c:pt>
                <c:pt idx="266">
                  <c:v>142851.64894444947</c:v>
                </c:pt>
                <c:pt idx="267">
                  <c:v>142103.08377602356</c:v>
                </c:pt>
                <c:pt idx="268">
                  <c:v>141353.27099898359</c:v>
                </c:pt>
                <c:pt idx="269">
                  <c:v>140602.2085339819</c:v>
                </c:pt>
                <c:pt idx="270">
                  <c:v>139849.89429820521</c:v>
                </c:pt>
                <c:pt idx="271">
                  <c:v>139096.32620536888</c:v>
                </c:pt>
                <c:pt idx="272">
                  <c:v>138341.50216571116</c:v>
                </c:pt>
                <c:pt idx="273">
                  <c:v>137585.42008598734</c:v>
                </c:pt>
                <c:pt idx="274">
                  <c:v>136828.07786946397</c:v>
                </c:pt>
                <c:pt idx="275">
                  <c:v>136069.47341591309</c:v>
                </c:pt>
                <c:pt idx="276">
                  <c:v>135309.60462160627</c:v>
                </c:pt>
                <c:pt idx="277">
                  <c:v>134548.46937930895</c:v>
                </c:pt>
                <c:pt idx="278">
                  <c:v>133786.06557827446</c:v>
                </c:pt>
                <c:pt idx="279">
                  <c:v>133022.39110423825</c:v>
                </c:pt>
                <c:pt idx="280">
                  <c:v>132257.44383941198</c:v>
                </c:pt>
                <c:pt idx="281">
                  <c:v>131491.22166247768</c:v>
                </c:pt>
                <c:pt idx="282">
                  <c:v>130723.7224485818</c:v>
                </c:pt>
                <c:pt idx="283">
                  <c:v>129954.94406932943</c:v>
                </c:pt>
                <c:pt idx="284">
                  <c:v>129184.88439277832</c:v>
                </c:pt>
                <c:pt idx="285">
                  <c:v>128413.54128343295</c:v>
                </c:pt>
                <c:pt idx="286">
                  <c:v>127640.91260223866</c:v>
                </c:pt>
                <c:pt idx="287">
                  <c:v>126866.99620657573</c:v>
                </c:pt>
                <c:pt idx="288">
                  <c:v>126091.78995025335</c:v>
                </c:pt>
                <c:pt idx="289">
                  <c:v>125315.29168350378</c:v>
                </c:pt>
                <c:pt idx="290">
                  <c:v>124537.49925297628</c:v>
                </c:pt>
                <c:pt idx="291">
                  <c:v>123758.41050173124</c:v>
                </c:pt>
                <c:pt idx="292">
                  <c:v>122978.02326923412</c:v>
                </c:pt>
                <c:pt idx="293">
                  <c:v>122196.33539134951</c:v>
                </c:pt>
                <c:pt idx="294">
                  <c:v>121413.34470033509</c:v>
                </c:pt>
                <c:pt idx="295">
                  <c:v>120629.04902483565</c:v>
                </c:pt>
                <c:pt idx="296">
                  <c:v>119843.44618987704</c:v>
                </c:pt>
                <c:pt idx="297">
                  <c:v>119056.53401686017</c:v>
                </c:pt>
                <c:pt idx="298">
                  <c:v>118268.31032355494</c:v>
                </c:pt>
                <c:pt idx="299">
                  <c:v>117478.7729240942</c:v>
                </c:pt>
                <c:pt idx="300">
                  <c:v>116687.91962896769</c:v>
                </c:pt>
                <c:pt idx="301">
                  <c:v>115895.74824501597</c:v>
                </c:pt>
                <c:pt idx="302">
                  <c:v>115102.25657542433</c:v>
                </c:pt>
                <c:pt idx="303">
                  <c:v>114307.4424197167</c:v>
                </c:pt>
                <c:pt idx="304">
                  <c:v>113511.30357374955</c:v>
                </c:pt>
                <c:pt idx="305">
                  <c:v>112713.83782970581</c:v>
                </c:pt>
                <c:pt idx="306">
                  <c:v>111915.04297608865</c:v>
                </c:pt>
                <c:pt idx="307">
                  <c:v>111114.91679771546</c:v>
                </c:pt>
                <c:pt idx="308">
                  <c:v>110313.45707571165</c:v>
                </c:pt>
                <c:pt idx="309">
                  <c:v>109510.6615875045</c:v>
                </c:pt>
                <c:pt idx="310">
                  <c:v>108706.528106817</c:v>
                </c:pt>
                <c:pt idx="311">
                  <c:v>107901.05440366169</c:v>
                </c:pt>
                <c:pt idx="312">
                  <c:v>107094.23824433447</c:v>
                </c:pt>
                <c:pt idx="313">
                  <c:v>106286.07739140835</c:v>
                </c:pt>
                <c:pt idx="314">
                  <c:v>105476.56960372737</c:v>
                </c:pt>
                <c:pt idx="315">
                  <c:v>104665.71263640025</c:v>
                </c:pt>
                <c:pt idx="316">
                  <c:v>103853.50424079425</c:v>
                </c:pt>
                <c:pt idx="317">
                  <c:v>103039.94216452891</c:v>
                </c:pt>
                <c:pt idx="318">
                  <c:v>102225.0241514698</c:v>
                </c:pt>
                <c:pt idx="319">
                  <c:v>101408.74794172225</c:v>
                </c:pt>
                <c:pt idx="320">
                  <c:v>100591.11127162512</c:v>
                </c:pt>
                <c:pt idx="321">
                  <c:v>99772.111873744492</c:v>
                </c:pt>
                <c:pt idx="322">
                  <c:v>98951.7474768674</c:v>
                </c:pt>
                <c:pt idx="323">
                  <c:v>98130.015805995514</c:v>
                </c:pt>
                <c:pt idx="324">
                  <c:v>97306.914582338839</c:v>
                </c:pt>
                <c:pt idx="325">
                  <c:v>96482.441523309404</c:v>
                </c:pt>
                <c:pt idx="326">
                  <c:v>95656.594342514916</c:v>
                </c:pt>
                <c:pt idx="327">
                  <c:v>94829.370749752445</c:v>
                </c:pt>
                <c:pt idx="328">
                  <c:v>94000.768451002034</c:v>
                </c:pt>
                <c:pt idx="329">
                  <c:v>93170.785148420371</c:v>
                </c:pt>
                <c:pt idx="330">
                  <c:v>92339.418540334402</c:v>
                </c:pt>
                <c:pt idx="331">
                  <c:v>91506.666321234952</c:v>
                </c:pt>
                <c:pt idx="332">
                  <c:v>90672.526181770343</c:v>
                </c:pt>
                <c:pt idx="333">
                  <c:v>89836.995808739957</c:v>
                </c:pt>
                <c:pt idx="334">
                  <c:v>89000.072885087851</c:v>
                </c:pt>
                <c:pt idx="335">
                  <c:v>88161.755089896338</c:v>
                </c:pt>
                <c:pt idx="336">
                  <c:v>87322.040098379497</c:v>
                </c:pt>
                <c:pt idx="337">
                  <c:v>86480.9255818768</c:v>
                </c:pt>
                <c:pt idx="338">
                  <c:v>85638.409207846591</c:v>
                </c:pt>
                <c:pt idx="339">
                  <c:v>84794.488639859672</c:v>
                </c:pt>
                <c:pt idx="340">
                  <c:v>83949.161537592765</c:v>
                </c:pt>
                <c:pt idx="341">
                  <c:v>83102.425556822083</c:v>
                </c:pt>
                <c:pt idx="342">
                  <c:v>82254.278349416782</c:v>
                </c:pt>
                <c:pt idx="343">
                  <c:v>81404.71756333248</c:v>
                </c:pt>
                <c:pt idx="344">
                  <c:v>80553.740842604704</c:v>
                </c:pt>
                <c:pt idx="345">
                  <c:v>79701.345827342375</c:v>
                </c:pt>
                <c:pt idx="346">
                  <c:v>78847.53015372128</c:v>
                </c:pt>
                <c:pt idx="347">
                  <c:v>77992.291453977479</c:v>
                </c:pt>
                <c:pt idx="348">
                  <c:v>77135.627356400772</c:v>
                </c:pt>
                <c:pt idx="349">
                  <c:v>76277.535485328102</c:v>
                </c:pt>
                <c:pt idx="350">
                  <c:v>75418.013461136987</c:v>
                </c:pt>
                <c:pt idx="351">
                  <c:v>74557.058900238888</c:v>
                </c:pt>
                <c:pt idx="352">
                  <c:v>73694.669415072625</c:v>
                </c:pt>
                <c:pt idx="353">
                  <c:v>72830.842614097754</c:v>
                </c:pt>
                <c:pt idx="354">
                  <c:v>71965.576101787912</c:v>
                </c:pt>
                <c:pt idx="355">
                  <c:v>71098.867478624219</c:v>
                </c:pt>
                <c:pt idx="356">
                  <c:v>70230.714341088591</c:v>
                </c:pt>
                <c:pt idx="357">
                  <c:v>69361.114281657079</c:v>
                </c:pt>
                <c:pt idx="358">
                  <c:v>68490.064888793175</c:v>
                </c:pt>
                <c:pt idx="359">
                  <c:v>67617.563746941159</c:v>
                </c:pt>
                <c:pt idx="360">
                  <c:v>66743.608436519396</c:v>
                </c:pt>
                <c:pt idx="361">
                  <c:v>65868.196533913593</c:v>
                </c:pt>
                <c:pt idx="362">
                  <c:v>64991.325611470114</c:v>
                </c:pt>
                <c:pt idx="363">
                  <c:v>64112.993237489231</c:v>
                </c:pt>
                <c:pt idx="364">
                  <c:v>63233.19697621838</c:v>
                </c:pt>
                <c:pt idx="365">
                  <c:v>62351.934387845409</c:v>
                </c:pt>
                <c:pt idx="366">
                  <c:v>61469.203028491815</c:v>
                </c:pt>
                <c:pt idx="367">
                  <c:v>60585.000450205967</c:v>
                </c:pt>
                <c:pt idx="368">
                  <c:v>59699.324200956311</c:v>
                </c:pt>
                <c:pt idx="369">
                  <c:v>58812.171824624573</c:v>
                </c:pt>
                <c:pt idx="370">
                  <c:v>57923.540860998946</c:v>
                </c:pt>
                <c:pt idx="371">
                  <c:v>57033.428845767281</c:v>
                </c:pt>
                <c:pt idx="372">
                  <c:v>56141.833310510228</c:v>
                </c:pt>
                <c:pt idx="373">
                  <c:v>55248.751782694409</c:v>
                </c:pt>
                <c:pt idx="374">
                  <c:v>54354.181785665569</c:v>
                </c:pt>
                <c:pt idx="375">
                  <c:v>53458.120838641677</c:v>
                </c:pt>
                <c:pt idx="376">
                  <c:v>52560.566456706081</c:v>
                </c:pt>
                <c:pt idx="377">
                  <c:v>51661.516150800591</c:v>
                </c:pt>
                <c:pt idx="378">
                  <c:v>50760.967427718591</c:v>
                </c:pt>
                <c:pt idx="379">
                  <c:v>49858.917790098123</c:v>
                </c:pt>
                <c:pt idx="380">
                  <c:v>48955.364736414951</c:v>
                </c:pt>
                <c:pt idx="381">
                  <c:v>48050.305760975643</c:v>
                </c:pt>
                <c:pt idx="382">
                  <c:v>47143.738353910601</c:v>
                </c:pt>
                <c:pt idx="383">
                  <c:v>46235.660001167118</c:v>
                </c:pt>
                <c:pt idx="384">
                  <c:v>45326.068184502394</c:v>
                </c:pt>
                <c:pt idx="385">
                  <c:v>44414.960381476565</c:v>
                </c:pt>
                <c:pt idx="386">
                  <c:v>43502.334065445692</c:v>
                </c:pt>
                <c:pt idx="387">
                  <c:v>42588.18670555477</c:v>
                </c:pt>
                <c:pt idx="388">
                  <c:v>41672.515766730692</c:v>
                </c:pt>
                <c:pt idx="389">
                  <c:v>40755.318709675244</c:v>
                </c:pt>
                <c:pt idx="390">
                  <c:v>39836.592990858037</c:v>
                </c:pt>
                <c:pt idx="391">
                  <c:v>38916.336062509465</c:v>
                </c:pt>
                <c:pt idx="392">
                  <c:v>37994.545372613647</c:v>
                </c:pt>
                <c:pt idx="393">
                  <c:v>37071.218364901339</c:v>
                </c:pt>
                <c:pt idx="394">
                  <c:v>36146.35247884284</c:v>
                </c:pt>
                <c:pt idx="395">
                  <c:v>35219.945149640909</c:v>
                </c:pt>
                <c:pt idx="396">
                  <c:v>34291.993808223648</c:v>
                </c:pt>
                <c:pt idx="397">
                  <c:v>33362.495881237352</c:v>
                </c:pt>
                <c:pt idx="398">
                  <c:v>32431.448791039413</c:v>
                </c:pt>
                <c:pt idx="399">
                  <c:v>31498.849955691145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6E-4E05-80BB-9EFEC4BD8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77280"/>
        <c:axId val="1"/>
      </c:lineChart>
      <c:dateAx>
        <c:axId val="45407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</a:t>
                </a:r>
              </a:p>
            </c:rich>
          </c:tx>
          <c:layout>
            <c:manualLayout>
              <c:xMode val="edge"/>
              <c:yMode val="edge"/>
              <c:x val="0.43586116390623586"/>
              <c:y val="0.91762273568262986"/>
            </c:manualLayout>
          </c:layout>
          <c:overlay val="0"/>
          <c:spPr>
            <a:noFill/>
            <a:ln w="25400">
              <a:noFill/>
            </a:ln>
          </c:spPr>
        </c:title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/ €</a:t>
                </a:r>
              </a:p>
            </c:rich>
          </c:tx>
          <c:layout>
            <c:manualLayout>
              <c:xMode val="edge"/>
              <c:yMode val="edge"/>
              <c:x val="9.1275228527468548E-3"/>
              <c:y val="0.32645583236521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07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876934564213963"/>
          <c:y val="5.8017297018200596E-2"/>
          <c:w val="0.22272296550323756"/>
          <c:h val="9.01200255373483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10</xdr:row>
      <xdr:rowOff>231140</xdr:rowOff>
    </xdr:from>
    <xdr:to>
      <xdr:col>13</xdr:col>
      <xdr:colOff>601980</xdr:colOff>
      <xdr:row>28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F6EC367-1651-4B48-B088-55ABC8FD1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10</xdr:row>
      <xdr:rowOff>231140</xdr:rowOff>
    </xdr:from>
    <xdr:to>
      <xdr:col>13</xdr:col>
      <xdr:colOff>601980</xdr:colOff>
      <xdr:row>28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0C5A082-EBB8-498D-A38F-F2438BCEE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topLeftCell="A387" zoomScale="150" workbookViewId="0">
      <selection activeCell="J8" sqref="J8"/>
    </sheetView>
  </sheetViews>
  <sheetFormatPr baseColWidth="10" defaultColWidth="11.44140625" defaultRowHeight="10.199999999999999" x14ac:dyDescent="0.2"/>
  <cols>
    <col min="1" max="1" width="11.44140625" style="1"/>
    <col min="2" max="2" width="6" style="1" customWidth="1"/>
    <col min="3" max="3" width="11.109375" style="1" customWidth="1"/>
    <col min="4" max="4" width="9.6640625" style="1" customWidth="1"/>
    <col min="5" max="5" width="7.5546875" style="1" customWidth="1"/>
    <col min="6" max="6" width="12.44140625" style="1" bestFit="1" customWidth="1"/>
    <col min="7" max="7" width="8.6640625" style="1" bestFit="1" customWidth="1"/>
    <col min="8" max="257" width="11.44140625" style="1"/>
    <col min="258" max="258" width="8.88671875" style="1" customWidth="1"/>
    <col min="259" max="259" width="11.109375" style="1" customWidth="1"/>
    <col min="260" max="260" width="9.6640625" style="1" customWidth="1"/>
    <col min="261" max="261" width="7.5546875" style="1" customWidth="1"/>
    <col min="262" max="262" width="12.44140625" style="1" bestFit="1" customWidth="1"/>
    <col min="263" max="263" width="8.6640625" style="1" bestFit="1" customWidth="1"/>
    <col min="264" max="513" width="11.44140625" style="1"/>
    <col min="514" max="514" width="8.88671875" style="1" customWidth="1"/>
    <col min="515" max="515" width="11.109375" style="1" customWidth="1"/>
    <col min="516" max="516" width="9.6640625" style="1" customWidth="1"/>
    <col min="517" max="517" width="7.5546875" style="1" customWidth="1"/>
    <col min="518" max="518" width="12.44140625" style="1" bestFit="1" customWidth="1"/>
    <col min="519" max="519" width="8.6640625" style="1" bestFit="1" customWidth="1"/>
    <col min="520" max="769" width="11.44140625" style="1"/>
    <col min="770" max="770" width="8.88671875" style="1" customWidth="1"/>
    <col min="771" max="771" width="11.109375" style="1" customWidth="1"/>
    <col min="772" max="772" width="9.6640625" style="1" customWidth="1"/>
    <col min="773" max="773" width="7.5546875" style="1" customWidth="1"/>
    <col min="774" max="774" width="12.44140625" style="1" bestFit="1" customWidth="1"/>
    <col min="775" max="775" width="8.6640625" style="1" bestFit="1" customWidth="1"/>
    <col min="776" max="1025" width="11.44140625" style="1"/>
    <col min="1026" max="1026" width="8.88671875" style="1" customWidth="1"/>
    <col min="1027" max="1027" width="11.109375" style="1" customWidth="1"/>
    <col min="1028" max="1028" width="9.6640625" style="1" customWidth="1"/>
    <col min="1029" max="1029" width="7.5546875" style="1" customWidth="1"/>
    <col min="1030" max="1030" width="12.44140625" style="1" bestFit="1" customWidth="1"/>
    <col min="1031" max="1031" width="8.6640625" style="1" bestFit="1" customWidth="1"/>
    <col min="1032" max="1281" width="11.44140625" style="1"/>
    <col min="1282" max="1282" width="8.88671875" style="1" customWidth="1"/>
    <col min="1283" max="1283" width="11.109375" style="1" customWidth="1"/>
    <col min="1284" max="1284" width="9.6640625" style="1" customWidth="1"/>
    <col min="1285" max="1285" width="7.5546875" style="1" customWidth="1"/>
    <col min="1286" max="1286" width="12.44140625" style="1" bestFit="1" customWidth="1"/>
    <col min="1287" max="1287" width="8.6640625" style="1" bestFit="1" customWidth="1"/>
    <col min="1288" max="1537" width="11.44140625" style="1"/>
    <col min="1538" max="1538" width="8.88671875" style="1" customWidth="1"/>
    <col min="1539" max="1539" width="11.109375" style="1" customWidth="1"/>
    <col min="1540" max="1540" width="9.6640625" style="1" customWidth="1"/>
    <col min="1541" max="1541" width="7.5546875" style="1" customWidth="1"/>
    <col min="1542" max="1542" width="12.44140625" style="1" bestFit="1" customWidth="1"/>
    <col min="1543" max="1543" width="8.6640625" style="1" bestFit="1" customWidth="1"/>
    <col min="1544" max="1793" width="11.44140625" style="1"/>
    <col min="1794" max="1794" width="8.88671875" style="1" customWidth="1"/>
    <col min="1795" max="1795" width="11.109375" style="1" customWidth="1"/>
    <col min="1796" max="1796" width="9.6640625" style="1" customWidth="1"/>
    <col min="1797" max="1797" width="7.5546875" style="1" customWidth="1"/>
    <col min="1798" max="1798" width="12.44140625" style="1" bestFit="1" customWidth="1"/>
    <col min="1799" max="1799" width="8.6640625" style="1" bestFit="1" customWidth="1"/>
    <col min="1800" max="2049" width="11.44140625" style="1"/>
    <col min="2050" max="2050" width="8.88671875" style="1" customWidth="1"/>
    <col min="2051" max="2051" width="11.109375" style="1" customWidth="1"/>
    <col min="2052" max="2052" width="9.6640625" style="1" customWidth="1"/>
    <col min="2053" max="2053" width="7.5546875" style="1" customWidth="1"/>
    <col min="2054" max="2054" width="12.44140625" style="1" bestFit="1" customWidth="1"/>
    <col min="2055" max="2055" width="8.6640625" style="1" bestFit="1" customWidth="1"/>
    <col min="2056" max="2305" width="11.44140625" style="1"/>
    <col min="2306" max="2306" width="8.88671875" style="1" customWidth="1"/>
    <col min="2307" max="2307" width="11.109375" style="1" customWidth="1"/>
    <col min="2308" max="2308" width="9.6640625" style="1" customWidth="1"/>
    <col min="2309" max="2309" width="7.5546875" style="1" customWidth="1"/>
    <col min="2310" max="2310" width="12.44140625" style="1" bestFit="1" customWidth="1"/>
    <col min="2311" max="2311" width="8.6640625" style="1" bestFit="1" customWidth="1"/>
    <col min="2312" max="2561" width="11.44140625" style="1"/>
    <col min="2562" max="2562" width="8.88671875" style="1" customWidth="1"/>
    <col min="2563" max="2563" width="11.109375" style="1" customWidth="1"/>
    <col min="2564" max="2564" width="9.6640625" style="1" customWidth="1"/>
    <col min="2565" max="2565" width="7.5546875" style="1" customWidth="1"/>
    <col min="2566" max="2566" width="12.44140625" style="1" bestFit="1" customWidth="1"/>
    <col min="2567" max="2567" width="8.6640625" style="1" bestFit="1" customWidth="1"/>
    <col min="2568" max="2817" width="11.44140625" style="1"/>
    <col min="2818" max="2818" width="8.88671875" style="1" customWidth="1"/>
    <col min="2819" max="2819" width="11.109375" style="1" customWidth="1"/>
    <col min="2820" max="2820" width="9.6640625" style="1" customWidth="1"/>
    <col min="2821" max="2821" width="7.5546875" style="1" customWidth="1"/>
    <col min="2822" max="2822" width="12.44140625" style="1" bestFit="1" customWidth="1"/>
    <col min="2823" max="2823" width="8.6640625" style="1" bestFit="1" customWidth="1"/>
    <col min="2824" max="3073" width="11.44140625" style="1"/>
    <col min="3074" max="3074" width="8.88671875" style="1" customWidth="1"/>
    <col min="3075" max="3075" width="11.109375" style="1" customWidth="1"/>
    <col min="3076" max="3076" width="9.6640625" style="1" customWidth="1"/>
    <col min="3077" max="3077" width="7.5546875" style="1" customWidth="1"/>
    <col min="3078" max="3078" width="12.44140625" style="1" bestFit="1" customWidth="1"/>
    <col min="3079" max="3079" width="8.6640625" style="1" bestFit="1" customWidth="1"/>
    <col min="3080" max="3329" width="11.44140625" style="1"/>
    <col min="3330" max="3330" width="8.88671875" style="1" customWidth="1"/>
    <col min="3331" max="3331" width="11.109375" style="1" customWidth="1"/>
    <col min="3332" max="3332" width="9.6640625" style="1" customWidth="1"/>
    <col min="3333" max="3333" width="7.5546875" style="1" customWidth="1"/>
    <col min="3334" max="3334" width="12.44140625" style="1" bestFit="1" customWidth="1"/>
    <col min="3335" max="3335" width="8.6640625" style="1" bestFit="1" customWidth="1"/>
    <col min="3336" max="3585" width="11.44140625" style="1"/>
    <col min="3586" max="3586" width="8.88671875" style="1" customWidth="1"/>
    <col min="3587" max="3587" width="11.109375" style="1" customWidth="1"/>
    <col min="3588" max="3588" width="9.6640625" style="1" customWidth="1"/>
    <col min="3589" max="3589" width="7.5546875" style="1" customWidth="1"/>
    <col min="3590" max="3590" width="12.44140625" style="1" bestFit="1" customWidth="1"/>
    <col min="3591" max="3591" width="8.6640625" style="1" bestFit="1" customWidth="1"/>
    <col min="3592" max="3841" width="11.44140625" style="1"/>
    <col min="3842" max="3842" width="8.88671875" style="1" customWidth="1"/>
    <col min="3843" max="3843" width="11.109375" style="1" customWidth="1"/>
    <col min="3844" max="3844" width="9.6640625" style="1" customWidth="1"/>
    <col min="3845" max="3845" width="7.5546875" style="1" customWidth="1"/>
    <col min="3846" max="3846" width="12.44140625" style="1" bestFit="1" customWidth="1"/>
    <col min="3847" max="3847" width="8.6640625" style="1" bestFit="1" customWidth="1"/>
    <col min="3848" max="4097" width="11.44140625" style="1"/>
    <col min="4098" max="4098" width="8.88671875" style="1" customWidth="1"/>
    <col min="4099" max="4099" width="11.109375" style="1" customWidth="1"/>
    <col min="4100" max="4100" width="9.6640625" style="1" customWidth="1"/>
    <col min="4101" max="4101" width="7.5546875" style="1" customWidth="1"/>
    <col min="4102" max="4102" width="12.44140625" style="1" bestFit="1" customWidth="1"/>
    <col min="4103" max="4103" width="8.6640625" style="1" bestFit="1" customWidth="1"/>
    <col min="4104" max="4353" width="11.44140625" style="1"/>
    <col min="4354" max="4354" width="8.88671875" style="1" customWidth="1"/>
    <col min="4355" max="4355" width="11.109375" style="1" customWidth="1"/>
    <col min="4356" max="4356" width="9.6640625" style="1" customWidth="1"/>
    <col min="4357" max="4357" width="7.5546875" style="1" customWidth="1"/>
    <col min="4358" max="4358" width="12.44140625" style="1" bestFit="1" customWidth="1"/>
    <col min="4359" max="4359" width="8.6640625" style="1" bestFit="1" customWidth="1"/>
    <col min="4360" max="4609" width="11.44140625" style="1"/>
    <col min="4610" max="4610" width="8.88671875" style="1" customWidth="1"/>
    <col min="4611" max="4611" width="11.109375" style="1" customWidth="1"/>
    <col min="4612" max="4612" width="9.6640625" style="1" customWidth="1"/>
    <col min="4613" max="4613" width="7.5546875" style="1" customWidth="1"/>
    <col min="4614" max="4614" width="12.44140625" style="1" bestFit="1" customWidth="1"/>
    <col min="4615" max="4615" width="8.6640625" style="1" bestFit="1" customWidth="1"/>
    <col min="4616" max="4865" width="11.44140625" style="1"/>
    <col min="4866" max="4866" width="8.88671875" style="1" customWidth="1"/>
    <col min="4867" max="4867" width="11.109375" style="1" customWidth="1"/>
    <col min="4868" max="4868" width="9.6640625" style="1" customWidth="1"/>
    <col min="4869" max="4869" width="7.5546875" style="1" customWidth="1"/>
    <col min="4870" max="4870" width="12.44140625" style="1" bestFit="1" customWidth="1"/>
    <col min="4871" max="4871" width="8.6640625" style="1" bestFit="1" customWidth="1"/>
    <col min="4872" max="5121" width="11.44140625" style="1"/>
    <col min="5122" max="5122" width="8.88671875" style="1" customWidth="1"/>
    <col min="5123" max="5123" width="11.109375" style="1" customWidth="1"/>
    <col min="5124" max="5124" width="9.6640625" style="1" customWidth="1"/>
    <col min="5125" max="5125" width="7.5546875" style="1" customWidth="1"/>
    <col min="5126" max="5126" width="12.44140625" style="1" bestFit="1" customWidth="1"/>
    <col min="5127" max="5127" width="8.6640625" style="1" bestFit="1" customWidth="1"/>
    <col min="5128" max="5377" width="11.44140625" style="1"/>
    <col min="5378" max="5378" width="8.88671875" style="1" customWidth="1"/>
    <col min="5379" max="5379" width="11.109375" style="1" customWidth="1"/>
    <col min="5380" max="5380" width="9.6640625" style="1" customWidth="1"/>
    <col min="5381" max="5381" width="7.5546875" style="1" customWidth="1"/>
    <col min="5382" max="5382" width="12.44140625" style="1" bestFit="1" customWidth="1"/>
    <col min="5383" max="5383" width="8.6640625" style="1" bestFit="1" customWidth="1"/>
    <col min="5384" max="5633" width="11.44140625" style="1"/>
    <col min="5634" max="5634" width="8.88671875" style="1" customWidth="1"/>
    <col min="5635" max="5635" width="11.109375" style="1" customWidth="1"/>
    <col min="5636" max="5636" width="9.6640625" style="1" customWidth="1"/>
    <col min="5637" max="5637" width="7.5546875" style="1" customWidth="1"/>
    <col min="5638" max="5638" width="12.44140625" style="1" bestFit="1" customWidth="1"/>
    <col min="5639" max="5639" width="8.6640625" style="1" bestFit="1" customWidth="1"/>
    <col min="5640" max="5889" width="11.44140625" style="1"/>
    <col min="5890" max="5890" width="8.88671875" style="1" customWidth="1"/>
    <col min="5891" max="5891" width="11.109375" style="1" customWidth="1"/>
    <col min="5892" max="5892" width="9.6640625" style="1" customWidth="1"/>
    <col min="5893" max="5893" width="7.5546875" style="1" customWidth="1"/>
    <col min="5894" max="5894" width="12.44140625" style="1" bestFit="1" customWidth="1"/>
    <col min="5895" max="5895" width="8.6640625" style="1" bestFit="1" customWidth="1"/>
    <col min="5896" max="6145" width="11.44140625" style="1"/>
    <col min="6146" max="6146" width="8.88671875" style="1" customWidth="1"/>
    <col min="6147" max="6147" width="11.109375" style="1" customWidth="1"/>
    <col min="6148" max="6148" width="9.6640625" style="1" customWidth="1"/>
    <col min="6149" max="6149" width="7.5546875" style="1" customWidth="1"/>
    <col min="6150" max="6150" width="12.44140625" style="1" bestFit="1" customWidth="1"/>
    <col min="6151" max="6151" width="8.6640625" style="1" bestFit="1" customWidth="1"/>
    <col min="6152" max="6401" width="11.44140625" style="1"/>
    <col min="6402" max="6402" width="8.88671875" style="1" customWidth="1"/>
    <col min="6403" max="6403" width="11.109375" style="1" customWidth="1"/>
    <col min="6404" max="6404" width="9.6640625" style="1" customWidth="1"/>
    <col min="6405" max="6405" width="7.5546875" style="1" customWidth="1"/>
    <col min="6406" max="6406" width="12.44140625" style="1" bestFit="1" customWidth="1"/>
    <col min="6407" max="6407" width="8.6640625" style="1" bestFit="1" customWidth="1"/>
    <col min="6408" max="6657" width="11.44140625" style="1"/>
    <col min="6658" max="6658" width="8.88671875" style="1" customWidth="1"/>
    <col min="6659" max="6659" width="11.109375" style="1" customWidth="1"/>
    <col min="6660" max="6660" width="9.6640625" style="1" customWidth="1"/>
    <col min="6661" max="6661" width="7.5546875" style="1" customWidth="1"/>
    <col min="6662" max="6662" width="12.44140625" style="1" bestFit="1" customWidth="1"/>
    <col min="6663" max="6663" width="8.6640625" style="1" bestFit="1" customWidth="1"/>
    <col min="6664" max="6913" width="11.44140625" style="1"/>
    <col min="6914" max="6914" width="8.88671875" style="1" customWidth="1"/>
    <col min="6915" max="6915" width="11.109375" style="1" customWidth="1"/>
    <col min="6916" max="6916" width="9.6640625" style="1" customWidth="1"/>
    <col min="6917" max="6917" width="7.5546875" style="1" customWidth="1"/>
    <col min="6918" max="6918" width="12.44140625" style="1" bestFit="1" customWidth="1"/>
    <col min="6919" max="6919" width="8.6640625" style="1" bestFit="1" customWidth="1"/>
    <col min="6920" max="7169" width="11.44140625" style="1"/>
    <col min="7170" max="7170" width="8.88671875" style="1" customWidth="1"/>
    <col min="7171" max="7171" width="11.109375" style="1" customWidth="1"/>
    <col min="7172" max="7172" width="9.6640625" style="1" customWidth="1"/>
    <col min="7173" max="7173" width="7.5546875" style="1" customWidth="1"/>
    <col min="7174" max="7174" width="12.44140625" style="1" bestFit="1" customWidth="1"/>
    <col min="7175" max="7175" width="8.6640625" style="1" bestFit="1" customWidth="1"/>
    <col min="7176" max="7425" width="11.44140625" style="1"/>
    <col min="7426" max="7426" width="8.88671875" style="1" customWidth="1"/>
    <col min="7427" max="7427" width="11.109375" style="1" customWidth="1"/>
    <col min="7428" max="7428" width="9.6640625" style="1" customWidth="1"/>
    <col min="7429" max="7429" width="7.5546875" style="1" customWidth="1"/>
    <col min="7430" max="7430" width="12.44140625" style="1" bestFit="1" customWidth="1"/>
    <col min="7431" max="7431" width="8.6640625" style="1" bestFit="1" customWidth="1"/>
    <col min="7432" max="7681" width="11.44140625" style="1"/>
    <col min="7682" max="7682" width="8.88671875" style="1" customWidth="1"/>
    <col min="7683" max="7683" width="11.109375" style="1" customWidth="1"/>
    <col min="7684" max="7684" width="9.6640625" style="1" customWidth="1"/>
    <col min="7685" max="7685" width="7.5546875" style="1" customWidth="1"/>
    <col min="7686" max="7686" width="12.44140625" style="1" bestFit="1" customWidth="1"/>
    <col min="7687" max="7687" width="8.6640625" style="1" bestFit="1" customWidth="1"/>
    <col min="7688" max="7937" width="11.44140625" style="1"/>
    <col min="7938" max="7938" width="8.88671875" style="1" customWidth="1"/>
    <col min="7939" max="7939" width="11.109375" style="1" customWidth="1"/>
    <col min="7940" max="7940" width="9.6640625" style="1" customWidth="1"/>
    <col min="7941" max="7941" width="7.5546875" style="1" customWidth="1"/>
    <col min="7942" max="7942" width="12.44140625" style="1" bestFit="1" customWidth="1"/>
    <col min="7943" max="7943" width="8.6640625" style="1" bestFit="1" customWidth="1"/>
    <col min="7944" max="8193" width="11.44140625" style="1"/>
    <col min="8194" max="8194" width="8.88671875" style="1" customWidth="1"/>
    <col min="8195" max="8195" width="11.109375" style="1" customWidth="1"/>
    <col min="8196" max="8196" width="9.6640625" style="1" customWidth="1"/>
    <col min="8197" max="8197" width="7.5546875" style="1" customWidth="1"/>
    <col min="8198" max="8198" width="12.44140625" style="1" bestFit="1" customWidth="1"/>
    <col min="8199" max="8199" width="8.6640625" style="1" bestFit="1" customWidth="1"/>
    <col min="8200" max="8449" width="11.44140625" style="1"/>
    <col min="8450" max="8450" width="8.88671875" style="1" customWidth="1"/>
    <col min="8451" max="8451" width="11.109375" style="1" customWidth="1"/>
    <col min="8452" max="8452" width="9.6640625" style="1" customWidth="1"/>
    <col min="8453" max="8453" width="7.5546875" style="1" customWidth="1"/>
    <col min="8454" max="8454" width="12.44140625" style="1" bestFit="1" customWidth="1"/>
    <col min="8455" max="8455" width="8.6640625" style="1" bestFit="1" customWidth="1"/>
    <col min="8456" max="8705" width="11.44140625" style="1"/>
    <col min="8706" max="8706" width="8.88671875" style="1" customWidth="1"/>
    <col min="8707" max="8707" width="11.109375" style="1" customWidth="1"/>
    <col min="8708" max="8708" width="9.6640625" style="1" customWidth="1"/>
    <col min="8709" max="8709" width="7.5546875" style="1" customWidth="1"/>
    <col min="8710" max="8710" width="12.44140625" style="1" bestFit="1" customWidth="1"/>
    <col min="8711" max="8711" width="8.6640625" style="1" bestFit="1" customWidth="1"/>
    <col min="8712" max="8961" width="11.44140625" style="1"/>
    <col min="8962" max="8962" width="8.88671875" style="1" customWidth="1"/>
    <col min="8963" max="8963" width="11.109375" style="1" customWidth="1"/>
    <col min="8964" max="8964" width="9.6640625" style="1" customWidth="1"/>
    <col min="8965" max="8965" width="7.5546875" style="1" customWidth="1"/>
    <col min="8966" max="8966" width="12.44140625" style="1" bestFit="1" customWidth="1"/>
    <col min="8967" max="8967" width="8.6640625" style="1" bestFit="1" customWidth="1"/>
    <col min="8968" max="9217" width="11.44140625" style="1"/>
    <col min="9218" max="9218" width="8.88671875" style="1" customWidth="1"/>
    <col min="9219" max="9219" width="11.109375" style="1" customWidth="1"/>
    <col min="9220" max="9220" width="9.6640625" style="1" customWidth="1"/>
    <col min="9221" max="9221" width="7.5546875" style="1" customWidth="1"/>
    <col min="9222" max="9222" width="12.44140625" style="1" bestFit="1" customWidth="1"/>
    <col min="9223" max="9223" width="8.6640625" style="1" bestFit="1" customWidth="1"/>
    <col min="9224" max="9473" width="11.44140625" style="1"/>
    <col min="9474" max="9474" width="8.88671875" style="1" customWidth="1"/>
    <col min="9475" max="9475" width="11.109375" style="1" customWidth="1"/>
    <col min="9476" max="9476" width="9.6640625" style="1" customWidth="1"/>
    <col min="9477" max="9477" width="7.5546875" style="1" customWidth="1"/>
    <col min="9478" max="9478" width="12.44140625" style="1" bestFit="1" customWidth="1"/>
    <col min="9479" max="9479" width="8.6640625" style="1" bestFit="1" customWidth="1"/>
    <col min="9480" max="9729" width="11.44140625" style="1"/>
    <col min="9730" max="9730" width="8.88671875" style="1" customWidth="1"/>
    <col min="9731" max="9731" width="11.109375" style="1" customWidth="1"/>
    <col min="9732" max="9732" width="9.6640625" style="1" customWidth="1"/>
    <col min="9733" max="9733" width="7.5546875" style="1" customWidth="1"/>
    <col min="9734" max="9734" width="12.44140625" style="1" bestFit="1" customWidth="1"/>
    <col min="9735" max="9735" width="8.6640625" style="1" bestFit="1" customWidth="1"/>
    <col min="9736" max="9985" width="11.44140625" style="1"/>
    <col min="9986" max="9986" width="8.88671875" style="1" customWidth="1"/>
    <col min="9987" max="9987" width="11.109375" style="1" customWidth="1"/>
    <col min="9988" max="9988" width="9.6640625" style="1" customWidth="1"/>
    <col min="9989" max="9989" width="7.5546875" style="1" customWidth="1"/>
    <col min="9990" max="9990" width="12.44140625" style="1" bestFit="1" customWidth="1"/>
    <col min="9991" max="9991" width="8.6640625" style="1" bestFit="1" customWidth="1"/>
    <col min="9992" max="10241" width="11.44140625" style="1"/>
    <col min="10242" max="10242" width="8.88671875" style="1" customWidth="1"/>
    <col min="10243" max="10243" width="11.109375" style="1" customWidth="1"/>
    <col min="10244" max="10244" width="9.6640625" style="1" customWidth="1"/>
    <col min="10245" max="10245" width="7.5546875" style="1" customWidth="1"/>
    <col min="10246" max="10246" width="12.44140625" style="1" bestFit="1" customWidth="1"/>
    <col min="10247" max="10247" width="8.6640625" style="1" bestFit="1" customWidth="1"/>
    <col min="10248" max="10497" width="11.44140625" style="1"/>
    <col min="10498" max="10498" width="8.88671875" style="1" customWidth="1"/>
    <col min="10499" max="10499" width="11.109375" style="1" customWidth="1"/>
    <col min="10500" max="10500" width="9.6640625" style="1" customWidth="1"/>
    <col min="10501" max="10501" width="7.5546875" style="1" customWidth="1"/>
    <col min="10502" max="10502" width="12.44140625" style="1" bestFit="1" customWidth="1"/>
    <col min="10503" max="10503" width="8.6640625" style="1" bestFit="1" customWidth="1"/>
    <col min="10504" max="10753" width="11.44140625" style="1"/>
    <col min="10754" max="10754" width="8.88671875" style="1" customWidth="1"/>
    <col min="10755" max="10755" width="11.109375" style="1" customWidth="1"/>
    <col min="10756" max="10756" width="9.6640625" style="1" customWidth="1"/>
    <col min="10757" max="10757" width="7.5546875" style="1" customWidth="1"/>
    <col min="10758" max="10758" width="12.44140625" style="1" bestFit="1" customWidth="1"/>
    <col min="10759" max="10759" width="8.6640625" style="1" bestFit="1" customWidth="1"/>
    <col min="10760" max="11009" width="11.44140625" style="1"/>
    <col min="11010" max="11010" width="8.88671875" style="1" customWidth="1"/>
    <col min="11011" max="11011" width="11.109375" style="1" customWidth="1"/>
    <col min="11012" max="11012" width="9.6640625" style="1" customWidth="1"/>
    <col min="11013" max="11013" width="7.5546875" style="1" customWidth="1"/>
    <col min="11014" max="11014" width="12.44140625" style="1" bestFit="1" customWidth="1"/>
    <col min="11015" max="11015" width="8.6640625" style="1" bestFit="1" customWidth="1"/>
    <col min="11016" max="11265" width="11.44140625" style="1"/>
    <col min="11266" max="11266" width="8.88671875" style="1" customWidth="1"/>
    <col min="11267" max="11267" width="11.109375" style="1" customWidth="1"/>
    <col min="11268" max="11268" width="9.6640625" style="1" customWidth="1"/>
    <col min="11269" max="11269" width="7.5546875" style="1" customWidth="1"/>
    <col min="11270" max="11270" width="12.44140625" style="1" bestFit="1" customWidth="1"/>
    <col min="11271" max="11271" width="8.6640625" style="1" bestFit="1" customWidth="1"/>
    <col min="11272" max="11521" width="11.44140625" style="1"/>
    <col min="11522" max="11522" width="8.88671875" style="1" customWidth="1"/>
    <col min="11523" max="11523" width="11.109375" style="1" customWidth="1"/>
    <col min="11524" max="11524" width="9.6640625" style="1" customWidth="1"/>
    <col min="11525" max="11525" width="7.5546875" style="1" customWidth="1"/>
    <col min="11526" max="11526" width="12.44140625" style="1" bestFit="1" customWidth="1"/>
    <col min="11527" max="11527" width="8.6640625" style="1" bestFit="1" customWidth="1"/>
    <col min="11528" max="11777" width="11.44140625" style="1"/>
    <col min="11778" max="11778" width="8.88671875" style="1" customWidth="1"/>
    <col min="11779" max="11779" width="11.109375" style="1" customWidth="1"/>
    <col min="11780" max="11780" width="9.6640625" style="1" customWidth="1"/>
    <col min="11781" max="11781" width="7.5546875" style="1" customWidth="1"/>
    <col min="11782" max="11782" width="12.44140625" style="1" bestFit="1" customWidth="1"/>
    <col min="11783" max="11783" width="8.6640625" style="1" bestFit="1" customWidth="1"/>
    <col min="11784" max="12033" width="11.44140625" style="1"/>
    <col min="12034" max="12034" width="8.88671875" style="1" customWidth="1"/>
    <col min="12035" max="12035" width="11.109375" style="1" customWidth="1"/>
    <col min="12036" max="12036" width="9.6640625" style="1" customWidth="1"/>
    <col min="12037" max="12037" width="7.5546875" style="1" customWidth="1"/>
    <col min="12038" max="12038" width="12.44140625" style="1" bestFit="1" customWidth="1"/>
    <col min="12039" max="12039" width="8.6640625" style="1" bestFit="1" customWidth="1"/>
    <col min="12040" max="12289" width="11.44140625" style="1"/>
    <col min="12290" max="12290" width="8.88671875" style="1" customWidth="1"/>
    <col min="12291" max="12291" width="11.109375" style="1" customWidth="1"/>
    <col min="12292" max="12292" width="9.6640625" style="1" customWidth="1"/>
    <col min="12293" max="12293" width="7.5546875" style="1" customWidth="1"/>
    <col min="12294" max="12294" width="12.44140625" style="1" bestFit="1" customWidth="1"/>
    <col min="12295" max="12295" width="8.6640625" style="1" bestFit="1" customWidth="1"/>
    <col min="12296" max="12545" width="11.44140625" style="1"/>
    <col min="12546" max="12546" width="8.88671875" style="1" customWidth="1"/>
    <col min="12547" max="12547" width="11.109375" style="1" customWidth="1"/>
    <col min="12548" max="12548" width="9.6640625" style="1" customWidth="1"/>
    <col min="12549" max="12549" width="7.5546875" style="1" customWidth="1"/>
    <col min="12550" max="12550" width="12.44140625" style="1" bestFit="1" customWidth="1"/>
    <col min="12551" max="12551" width="8.6640625" style="1" bestFit="1" customWidth="1"/>
    <col min="12552" max="12801" width="11.44140625" style="1"/>
    <col min="12802" max="12802" width="8.88671875" style="1" customWidth="1"/>
    <col min="12803" max="12803" width="11.109375" style="1" customWidth="1"/>
    <col min="12804" max="12804" width="9.6640625" style="1" customWidth="1"/>
    <col min="12805" max="12805" width="7.5546875" style="1" customWidth="1"/>
    <col min="12806" max="12806" width="12.44140625" style="1" bestFit="1" customWidth="1"/>
    <col min="12807" max="12807" width="8.6640625" style="1" bestFit="1" customWidth="1"/>
    <col min="12808" max="13057" width="11.44140625" style="1"/>
    <col min="13058" max="13058" width="8.88671875" style="1" customWidth="1"/>
    <col min="13059" max="13059" width="11.109375" style="1" customWidth="1"/>
    <col min="13060" max="13060" width="9.6640625" style="1" customWidth="1"/>
    <col min="13061" max="13061" width="7.5546875" style="1" customWidth="1"/>
    <col min="13062" max="13062" width="12.44140625" style="1" bestFit="1" customWidth="1"/>
    <col min="13063" max="13063" width="8.6640625" style="1" bestFit="1" customWidth="1"/>
    <col min="13064" max="13313" width="11.44140625" style="1"/>
    <col min="13314" max="13314" width="8.88671875" style="1" customWidth="1"/>
    <col min="13315" max="13315" width="11.109375" style="1" customWidth="1"/>
    <col min="13316" max="13316" width="9.6640625" style="1" customWidth="1"/>
    <col min="13317" max="13317" width="7.5546875" style="1" customWidth="1"/>
    <col min="13318" max="13318" width="12.44140625" style="1" bestFit="1" customWidth="1"/>
    <col min="13319" max="13319" width="8.6640625" style="1" bestFit="1" customWidth="1"/>
    <col min="13320" max="13569" width="11.44140625" style="1"/>
    <col min="13570" max="13570" width="8.88671875" style="1" customWidth="1"/>
    <col min="13571" max="13571" width="11.109375" style="1" customWidth="1"/>
    <col min="13572" max="13572" width="9.6640625" style="1" customWidth="1"/>
    <col min="13573" max="13573" width="7.5546875" style="1" customWidth="1"/>
    <col min="13574" max="13574" width="12.44140625" style="1" bestFit="1" customWidth="1"/>
    <col min="13575" max="13575" width="8.6640625" style="1" bestFit="1" customWidth="1"/>
    <col min="13576" max="13825" width="11.44140625" style="1"/>
    <col min="13826" max="13826" width="8.88671875" style="1" customWidth="1"/>
    <col min="13827" max="13827" width="11.109375" style="1" customWidth="1"/>
    <col min="13828" max="13828" width="9.6640625" style="1" customWidth="1"/>
    <col min="13829" max="13829" width="7.5546875" style="1" customWidth="1"/>
    <col min="13830" max="13830" width="12.44140625" style="1" bestFit="1" customWidth="1"/>
    <col min="13831" max="13831" width="8.6640625" style="1" bestFit="1" customWidth="1"/>
    <col min="13832" max="14081" width="11.44140625" style="1"/>
    <col min="14082" max="14082" width="8.88671875" style="1" customWidth="1"/>
    <col min="14083" max="14083" width="11.109375" style="1" customWidth="1"/>
    <col min="14084" max="14084" width="9.6640625" style="1" customWidth="1"/>
    <col min="14085" max="14085" width="7.5546875" style="1" customWidth="1"/>
    <col min="14086" max="14086" width="12.44140625" style="1" bestFit="1" customWidth="1"/>
    <col min="14087" max="14087" width="8.6640625" style="1" bestFit="1" customWidth="1"/>
    <col min="14088" max="14337" width="11.44140625" style="1"/>
    <col min="14338" max="14338" width="8.88671875" style="1" customWidth="1"/>
    <col min="14339" max="14339" width="11.109375" style="1" customWidth="1"/>
    <col min="14340" max="14340" width="9.6640625" style="1" customWidth="1"/>
    <col min="14341" max="14341" width="7.5546875" style="1" customWidth="1"/>
    <col min="14342" max="14342" width="12.44140625" style="1" bestFit="1" customWidth="1"/>
    <col min="14343" max="14343" width="8.6640625" style="1" bestFit="1" customWidth="1"/>
    <col min="14344" max="14593" width="11.44140625" style="1"/>
    <col min="14594" max="14594" width="8.88671875" style="1" customWidth="1"/>
    <col min="14595" max="14595" width="11.109375" style="1" customWidth="1"/>
    <col min="14596" max="14596" width="9.6640625" style="1" customWidth="1"/>
    <col min="14597" max="14597" width="7.5546875" style="1" customWidth="1"/>
    <col min="14598" max="14598" width="12.44140625" style="1" bestFit="1" customWidth="1"/>
    <col min="14599" max="14599" width="8.6640625" style="1" bestFit="1" customWidth="1"/>
    <col min="14600" max="14849" width="11.44140625" style="1"/>
    <col min="14850" max="14850" width="8.88671875" style="1" customWidth="1"/>
    <col min="14851" max="14851" width="11.109375" style="1" customWidth="1"/>
    <col min="14852" max="14852" width="9.6640625" style="1" customWidth="1"/>
    <col min="14853" max="14853" width="7.5546875" style="1" customWidth="1"/>
    <col min="14854" max="14854" width="12.44140625" style="1" bestFit="1" customWidth="1"/>
    <col min="14855" max="14855" width="8.6640625" style="1" bestFit="1" customWidth="1"/>
    <col min="14856" max="15105" width="11.44140625" style="1"/>
    <col min="15106" max="15106" width="8.88671875" style="1" customWidth="1"/>
    <col min="15107" max="15107" width="11.109375" style="1" customWidth="1"/>
    <col min="15108" max="15108" width="9.6640625" style="1" customWidth="1"/>
    <col min="15109" max="15109" width="7.5546875" style="1" customWidth="1"/>
    <col min="15110" max="15110" width="12.44140625" style="1" bestFit="1" customWidth="1"/>
    <col min="15111" max="15111" width="8.6640625" style="1" bestFit="1" customWidth="1"/>
    <col min="15112" max="15361" width="11.44140625" style="1"/>
    <col min="15362" max="15362" width="8.88671875" style="1" customWidth="1"/>
    <col min="15363" max="15363" width="11.109375" style="1" customWidth="1"/>
    <col min="15364" max="15364" width="9.6640625" style="1" customWidth="1"/>
    <col min="15365" max="15365" width="7.5546875" style="1" customWidth="1"/>
    <col min="15366" max="15366" width="12.44140625" style="1" bestFit="1" customWidth="1"/>
    <col min="15367" max="15367" width="8.6640625" style="1" bestFit="1" customWidth="1"/>
    <col min="15368" max="15617" width="11.44140625" style="1"/>
    <col min="15618" max="15618" width="8.88671875" style="1" customWidth="1"/>
    <col min="15619" max="15619" width="11.109375" style="1" customWidth="1"/>
    <col min="15620" max="15620" width="9.6640625" style="1" customWidth="1"/>
    <col min="15621" max="15621" width="7.5546875" style="1" customWidth="1"/>
    <col min="15622" max="15622" width="12.44140625" style="1" bestFit="1" customWidth="1"/>
    <col min="15623" max="15623" width="8.6640625" style="1" bestFit="1" customWidth="1"/>
    <col min="15624" max="15873" width="11.44140625" style="1"/>
    <col min="15874" max="15874" width="8.88671875" style="1" customWidth="1"/>
    <col min="15875" max="15875" width="11.109375" style="1" customWidth="1"/>
    <col min="15876" max="15876" width="9.6640625" style="1" customWidth="1"/>
    <col min="15877" max="15877" width="7.5546875" style="1" customWidth="1"/>
    <col min="15878" max="15878" width="12.44140625" style="1" bestFit="1" customWidth="1"/>
    <col min="15879" max="15879" width="8.6640625" style="1" bestFit="1" customWidth="1"/>
    <col min="15880" max="16129" width="11.44140625" style="1"/>
    <col min="16130" max="16130" width="8.88671875" style="1" customWidth="1"/>
    <col min="16131" max="16131" width="11.109375" style="1" customWidth="1"/>
    <col min="16132" max="16132" width="9.6640625" style="1" customWidth="1"/>
    <col min="16133" max="16133" width="7.5546875" style="1" customWidth="1"/>
    <col min="16134" max="16134" width="12.44140625" style="1" bestFit="1" customWidth="1"/>
    <col min="16135" max="16135" width="8.6640625" style="1" bestFit="1" customWidth="1"/>
    <col min="16136" max="16384" width="11.44140625" style="1"/>
  </cols>
  <sheetData>
    <row r="1" spans="1:8" x14ac:dyDescent="0.2">
      <c r="A1" s="1" t="s">
        <v>0</v>
      </c>
      <c r="C1" s="1" t="s">
        <v>1</v>
      </c>
    </row>
    <row r="2" spans="1:8" ht="40.799999999999997" x14ac:dyDescent="0.2">
      <c r="A2" s="2" t="s">
        <v>2</v>
      </c>
      <c r="B2" s="2">
        <v>1.7</v>
      </c>
      <c r="C2" s="3"/>
      <c r="D2" s="3"/>
      <c r="E2" s="4" t="s">
        <v>3</v>
      </c>
      <c r="F2" s="5">
        <f>MAX(D12:D331)/B9</f>
        <v>0.30560642195529086</v>
      </c>
    </row>
    <row r="3" spans="1:8" x14ac:dyDescent="0.2">
      <c r="A3" s="2" t="s">
        <v>4</v>
      </c>
      <c r="B3" s="2">
        <v>2</v>
      </c>
      <c r="C3" s="3"/>
      <c r="D3" s="3"/>
    </row>
    <row r="4" spans="1:8" ht="20.399999999999999" x14ac:dyDescent="0.2">
      <c r="A4" s="6" t="s">
        <v>5</v>
      </c>
      <c r="B4" s="6">
        <v>295000</v>
      </c>
      <c r="C4" s="7" t="s">
        <v>23</v>
      </c>
      <c r="D4" s="8">
        <f>$B$9/$B$4*100</f>
        <v>102.91016949152542</v>
      </c>
      <c r="E4" s="9" t="s">
        <v>21</v>
      </c>
      <c r="F4" s="10">
        <f>B4*0.05</f>
        <v>14750</v>
      </c>
    </row>
    <row r="5" spans="1:8" x14ac:dyDescent="0.2">
      <c r="A5" s="11" t="s">
        <v>6</v>
      </c>
      <c r="B5" s="11">
        <v>5000</v>
      </c>
      <c r="C5" s="12" t="s">
        <v>7</v>
      </c>
      <c r="D5" s="13">
        <v>20000</v>
      </c>
      <c r="E5" s="9" t="s">
        <v>22</v>
      </c>
      <c r="F5" s="10"/>
    </row>
    <row r="6" spans="1:8" x14ac:dyDescent="0.2">
      <c r="A6" s="11" t="s">
        <v>8</v>
      </c>
      <c r="B6" s="11">
        <f>B4*0.063</f>
        <v>18585</v>
      </c>
      <c r="C6" s="7"/>
      <c r="D6" s="14"/>
      <c r="E6" s="9"/>
      <c r="F6" s="10"/>
    </row>
    <row r="7" spans="1:8" x14ac:dyDescent="0.2">
      <c r="A7" s="11" t="s">
        <v>9</v>
      </c>
      <c r="B7" s="11">
        <v>5000</v>
      </c>
      <c r="C7" s="7"/>
      <c r="D7" s="14"/>
      <c r="E7" s="9"/>
      <c r="F7" s="10"/>
    </row>
    <row r="8" spans="1:8" ht="20.399999999999999" x14ac:dyDescent="0.2">
      <c r="A8" s="3" t="s">
        <v>10</v>
      </c>
      <c r="B8" s="3">
        <f>SUM(B4:B7)</f>
        <v>323585</v>
      </c>
      <c r="C8" s="7" t="s">
        <v>24</v>
      </c>
      <c r="D8" s="14">
        <f>B4*0.03</f>
        <v>8850</v>
      </c>
      <c r="E8" s="9"/>
      <c r="F8" s="15"/>
      <c r="H8" s="16"/>
    </row>
    <row r="9" spans="1:8" x14ac:dyDescent="0.2">
      <c r="A9" s="3" t="s">
        <v>12</v>
      </c>
      <c r="B9" s="3">
        <f>B8-D5</f>
        <v>303585</v>
      </c>
      <c r="C9" s="17" t="s">
        <v>13</v>
      </c>
      <c r="D9" s="18">
        <f>MAX(D12:D331)+D8</f>
        <v>101627.52560929698</v>
      </c>
      <c r="F9" s="16"/>
      <c r="H9" s="16"/>
    </row>
    <row r="10" spans="1:8" x14ac:dyDescent="0.2">
      <c r="A10" s="19" t="s">
        <v>14</v>
      </c>
      <c r="B10" s="20">
        <f>B12</f>
        <v>936.05375000000004</v>
      </c>
    </row>
    <row r="11" spans="1:8" ht="20.399999999999999" x14ac:dyDescent="0.2">
      <c r="A11" s="3" t="s">
        <v>15</v>
      </c>
      <c r="B11" s="3" t="s">
        <v>14</v>
      </c>
      <c r="C11" s="3" t="s">
        <v>16</v>
      </c>
      <c r="D11" s="7" t="s">
        <v>17</v>
      </c>
      <c r="E11" s="3" t="s">
        <v>11</v>
      </c>
      <c r="F11" s="7" t="s">
        <v>18</v>
      </c>
      <c r="G11" s="3" t="s">
        <v>19</v>
      </c>
      <c r="H11" s="3" t="s">
        <v>20</v>
      </c>
    </row>
    <row r="12" spans="1:8" x14ac:dyDescent="0.2">
      <c r="A12" s="21">
        <v>43647</v>
      </c>
      <c r="B12" s="22">
        <f>C12+E12</f>
        <v>936.05375000000004</v>
      </c>
      <c r="C12" s="22">
        <f>$B$9*B3/(12*100)</f>
        <v>505.97500000000002</v>
      </c>
      <c r="D12" s="22">
        <f>C12</f>
        <v>505.97500000000002</v>
      </c>
      <c r="E12" s="22">
        <f>B9*$B$2/(12*100)</f>
        <v>430.07875000000001</v>
      </c>
      <c r="F12" s="22">
        <f>E12+H12</f>
        <v>430.07875000000001</v>
      </c>
      <c r="G12" s="22">
        <f>$B$9</f>
        <v>303585</v>
      </c>
      <c r="H12" s="3"/>
    </row>
    <row r="13" spans="1:8" x14ac:dyDescent="0.2">
      <c r="A13" s="21">
        <v>43678</v>
      </c>
      <c r="B13" s="22">
        <f t="shared" ref="B13:B76" si="0">B12</f>
        <v>936.05375000000004</v>
      </c>
      <c r="C13" s="22">
        <f t="shared" ref="C13:C76" si="1">G13*$B$3/(12*100)</f>
        <v>505.25820208333334</v>
      </c>
      <c r="D13" s="22">
        <f t="shared" ref="D13:D76" si="2">D12+C13</f>
        <v>1011.2332020833334</v>
      </c>
      <c r="E13" s="22">
        <f t="shared" ref="E13:E76" si="3">B13-C13</f>
        <v>430.79554791666669</v>
      </c>
      <c r="F13" s="22">
        <f>E13+F12+H12</f>
        <v>860.87429791666671</v>
      </c>
      <c r="G13" s="22">
        <f t="shared" ref="G13:G76" si="4">G12-E12-H12</f>
        <v>303154.92125000001</v>
      </c>
      <c r="H13" s="3"/>
    </row>
    <row r="14" spans="1:8" x14ac:dyDescent="0.2">
      <c r="A14" s="21">
        <v>43709</v>
      </c>
      <c r="B14" s="22">
        <f t="shared" si="0"/>
        <v>936.05375000000004</v>
      </c>
      <c r="C14" s="22">
        <f t="shared" si="1"/>
        <v>504.54020950347223</v>
      </c>
      <c r="D14" s="22">
        <f t="shared" si="2"/>
        <v>1515.7734115868057</v>
      </c>
      <c r="E14" s="22">
        <f t="shared" si="3"/>
        <v>431.51354049652781</v>
      </c>
      <c r="F14" s="22">
        <f t="shared" ref="F14:F77" si="5">E14+F13+H13</f>
        <v>1292.3878384131945</v>
      </c>
      <c r="G14" s="22">
        <f t="shared" si="4"/>
        <v>302724.12570208334</v>
      </c>
      <c r="H14" s="3"/>
    </row>
    <row r="15" spans="1:8" x14ac:dyDescent="0.2">
      <c r="A15" s="21">
        <v>43739</v>
      </c>
      <c r="B15" s="22">
        <f t="shared" si="0"/>
        <v>936.05375000000004</v>
      </c>
      <c r="C15" s="22">
        <f t="shared" si="1"/>
        <v>503.82102026931136</v>
      </c>
      <c r="D15" s="22">
        <f t="shared" si="2"/>
        <v>2019.5944318561169</v>
      </c>
      <c r="E15" s="22">
        <f t="shared" si="3"/>
        <v>432.23272973068867</v>
      </c>
      <c r="F15" s="22">
        <f t="shared" si="5"/>
        <v>1724.6205681438832</v>
      </c>
      <c r="G15" s="22">
        <f t="shared" si="4"/>
        <v>302292.61216158682</v>
      </c>
      <c r="H15" s="3"/>
    </row>
    <row r="16" spans="1:8" x14ac:dyDescent="0.2">
      <c r="A16" s="21">
        <v>43770</v>
      </c>
      <c r="B16" s="22">
        <f t="shared" si="0"/>
        <v>936.05375000000004</v>
      </c>
      <c r="C16" s="22">
        <f t="shared" si="1"/>
        <v>503.10063238642692</v>
      </c>
      <c r="D16" s="22">
        <f t="shared" si="2"/>
        <v>2522.6950642425436</v>
      </c>
      <c r="E16" s="22">
        <f t="shared" si="3"/>
        <v>432.95311761357311</v>
      </c>
      <c r="F16" s="22">
        <f t="shared" si="5"/>
        <v>2157.5736857574566</v>
      </c>
      <c r="G16" s="22">
        <f t="shared" si="4"/>
        <v>301860.37943185616</v>
      </c>
      <c r="H16" s="3"/>
    </row>
    <row r="17" spans="1:8" x14ac:dyDescent="0.2">
      <c r="A17" s="21">
        <v>43800</v>
      </c>
      <c r="B17" s="22">
        <f t="shared" si="0"/>
        <v>936.05375000000004</v>
      </c>
      <c r="C17" s="22">
        <f t="shared" si="1"/>
        <v>502.379043857071</v>
      </c>
      <c r="D17" s="22">
        <f t="shared" si="2"/>
        <v>3025.0741080996145</v>
      </c>
      <c r="E17" s="22">
        <f t="shared" si="3"/>
        <v>433.67470614292904</v>
      </c>
      <c r="F17" s="22">
        <f t="shared" si="5"/>
        <v>2591.2483919003857</v>
      </c>
      <c r="G17" s="22">
        <f t="shared" si="4"/>
        <v>301427.42631424259</v>
      </c>
      <c r="H17" s="3"/>
    </row>
    <row r="18" spans="1:8" x14ac:dyDescent="0.2">
      <c r="A18" s="21">
        <v>43831</v>
      </c>
      <c r="B18" s="22">
        <f t="shared" si="0"/>
        <v>936.05375000000004</v>
      </c>
      <c r="C18" s="22">
        <f t="shared" si="1"/>
        <v>501.65625268016612</v>
      </c>
      <c r="D18" s="22">
        <f t="shared" si="2"/>
        <v>3526.7303607797808</v>
      </c>
      <c r="E18" s="22">
        <f t="shared" si="3"/>
        <v>434.39749731983392</v>
      </c>
      <c r="F18" s="22">
        <f t="shared" si="5"/>
        <v>3025.6458892202195</v>
      </c>
      <c r="G18" s="22">
        <f t="shared" si="4"/>
        <v>300993.75160809967</v>
      </c>
      <c r="H18" s="3"/>
    </row>
    <row r="19" spans="1:8" x14ac:dyDescent="0.2">
      <c r="A19" s="21">
        <v>43862</v>
      </c>
      <c r="B19" s="22">
        <f t="shared" si="0"/>
        <v>936.05375000000004</v>
      </c>
      <c r="C19" s="22">
        <f t="shared" si="1"/>
        <v>500.93225685129971</v>
      </c>
      <c r="D19" s="22">
        <f t="shared" si="2"/>
        <v>4027.6626176310806</v>
      </c>
      <c r="E19" s="22">
        <f t="shared" si="3"/>
        <v>435.12149314870032</v>
      </c>
      <c r="F19" s="22">
        <f t="shared" si="5"/>
        <v>3460.7673823689197</v>
      </c>
      <c r="G19" s="22">
        <f t="shared" si="4"/>
        <v>300559.35411077982</v>
      </c>
      <c r="H19" s="3"/>
    </row>
    <row r="20" spans="1:8" x14ac:dyDescent="0.2">
      <c r="A20" s="21">
        <v>43891</v>
      </c>
      <c r="B20" s="22">
        <f t="shared" si="0"/>
        <v>936.05375000000004</v>
      </c>
      <c r="C20" s="22">
        <f t="shared" si="1"/>
        <v>500.20705436271857</v>
      </c>
      <c r="D20" s="22">
        <f t="shared" si="2"/>
        <v>4527.8696719937989</v>
      </c>
      <c r="E20" s="22">
        <f t="shared" si="3"/>
        <v>435.84669563728147</v>
      </c>
      <c r="F20" s="22">
        <f t="shared" si="5"/>
        <v>3896.614078006201</v>
      </c>
      <c r="G20" s="22">
        <f t="shared" si="4"/>
        <v>300124.23261763115</v>
      </c>
      <c r="H20" s="3">
        <v>3000</v>
      </c>
    </row>
    <row r="21" spans="1:8" x14ac:dyDescent="0.2">
      <c r="A21" s="21">
        <v>43922</v>
      </c>
      <c r="B21" s="22">
        <f t="shared" si="0"/>
        <v>936.05375000000004</v>
      </c>
      <c r="C21" s="22">
        <f t="shared" si="1"/>
        <v>494.4806432033231</v>
      </c>
      <c r="D21" s="22">
        <f t="shared" si="2"/>
        <v>5022.3503151971217</v>
      </c>
      <c r="E21" s="22">
        <f t="shared" si="3"/>
        <v>441.57310679667694</v>
      </c>
      <c r="F21" s="22">
        <f t="shared" si="5"/>
        <v>7338.1871848028777</v>
      </c>
      <c r="G21" s="22">
        <f>G20-E20-H20</f>
        <v>296688.38592199387</v>
      </c>
      <c r="H21" s="3"/>
    </row>
    <row r="22" spans="1:8" x14ac:dyDescent="0.2">
      <c r="A22" s="21">
        <v>43952</v>
      </c>
      <c r="B22" s="22">
        <f t="shared" si="0"/>
        <v>936.05375000000004</v>
      </c>
      <c r="C22" s="22">
        <f t="shared" si="1"/>
        <v>493.74468802532868</v>
      </c>
      <c r="D22" s="22">
        <f t="shared" si="2"/>
        <v>5516.09500322245</v>
      </c>
      <c r="E22" s="22">
        <f t="shared" si="3"/>
        <v>442.30906197467135</v>
      </c>
      <c r="F22" s="22">
        <f t="shared" si="5"/>
        <v>7780.4962467775495</v>
      </c>
      <c r="G22" s="22">
        <f t="shared" si="4"/>
        <v>296246.81281519722</v>
      </c>
      <c r="H22" s="3"/>
    </row>
    <row r="23" spans="1:8" x14ac:dyDescent="0.2">
      <c r="A23" s="21">
        <v>43983</v>
      </c>
      <c r="B23" s="22">
        <f t="shared" si="0"/>
        <v>936.05375000000004</v>
      </c>
      <c r="C23" s="22">
        <f t="shared" si="1"/>
        <v>493.00750625537086</v>
      </c>
      <c r="D23" s="22">
        <f t="shared" si="2"/>
        <v>6009.1025094778206</v>
      </c>
      <c r="E23" s="22">
        <f t="shared" si="3"/>
        <v>443.04624374462918</v>
      </c>
      <c r="F23" s="22">
        <f t="shared" si="5"/>
        <v>8223.5424905221789</v>
      </c>
      <c r="G23" s="22">
        <f t="shared" si="4"/>
        <v>295804.50375322253</v>
      </c>
      <c r="H23" s="3"/>
    </row>
    <row r="24" spans="1:8" x14ac:dyDescent="0.2">
      <c r="A24" s="21">
        <v>44013</v>
      </c>
      <c r="B24" s="22">
        <f t="shared" si="0"/>
        <v>936.05375000000004</v>
      </c>
      <c r="C24" s="22">
        <f t="shared" si="1"/>
        <v>492.26909584912988</v>
      </c>
      <c r="D24" s="22">
        <f t="shared" si="2"/>
        <v>6501.3716053269509</v>
      </c>
      <c r="E24" s="22">
        <f t="shared" si="3"/>
        <v>443.78465415087015</v>
      </c>
      <c r="F24" s="22">
        <f t="shared" si="5"/>
        <v>8667.3271446730487</v>
      </c>
      <c r="G24" s="22">
        <f t="shared" si="4"/>
        <v>295361.45750947791</v>
      </c>
      <c r="H24" s="3"/>
    </row>
    <row r="25" spans="1:8" x14ac:dyDescent="0.2">
      <c r="A25" s="21">
        <v>44044</v>
      </c>
      <c r="B25" s="22">
        <f t="shared" si="0"/>
        <v>936.05375000000004</v>
      </c>
      <c r="C25" s="22">
        <f t="shared" si="1"/>
        <v>491.52945475887839</v>
      </c>
      <c r="D25" s="22">
        <f t="shared" si="2"/>
        <v>6992.9010600858292</v>
      </c>
      <c r="E25" s="22">
        <f t="shared" si="3"/>
        <v>444.52429524112165</v>
      </c>
      <c r="F25" s="22">
        <f t="shared" si="5"/>
        <v>9111.8514399141695</v>
      </c>
      <c r="G25" s="22">
        <f t="shared" si="4"/>
        <v>294917.67285532702</v>
      </c>
      <c r="H25" s="3"/>
    </row>
    <row r="26" spans="1:8" x14ac:dyDescent="0.2">
      <c r="A26" s="21">
        <v>44075</v>
      </c>
      <c r="B26" s="22">
        <f t="shared" si="0"/>
        <v>936.05375000000004</v>
      </c>
      <c r="C26" s="22">
        <f t="shared" si="1"/>
        <v>490.78858093347651</v>
      </c>
      <c r="D26" s="22">
        <f t="shared" si="2"/>
        <v>7483.6896410193058</v>
      </c>
      <c r="E26" s="22">
        <f t="shared" si="3"/>
        <v>445.26516906652353</v>
      </c>
      <c r="F26" s="22">
        <f t="shared" si="5"/>
        <v>9557.1166089806939</v>
      </c>
      <c r="G26" s="22">
        <f t="shared" si="4"/>
        <v>294473.14856008592</v>
      </c>
      <c r="H26" s="3"/>
    </row>
    <row r="27" spans="1:8" x14ac:dyDescent="0.2">
      <c r="A27" s="21">
        <v>44105</v>
      </c>
      <c r="B27" s="22">
        <f t="shared" si="0"/>
        <v>936.05375000000004</v>
      </c>
      <c r="C27" s="22">
        <f t="shared" si="1"/>
        <v>490.0464723183656</v>
      </c>
      <c r="D27" s="22">
        <f t="shared" si="2"/>
        <v>7973.7361133376717</v>
      </c>
      <c r="E27" s="22">
        <f t="shared" si="3"/>
        <v>446.00727768163443</v>
      </c>
      <c r="F27" s="22">
        <f t="shared" si="5"/>
        <v>10003.123886662328</v>
      </c>
      <c r="G27" s="22">
        <f>G26-E26-H26</f>
        <v>294027.88339101936</v>
      </c>
      <c r="H27" s="3"/>
    </row>
    <row r="28" spans="1:8" x14ac:dyDescent="0.2">
      <c r="A28" s="21">
        <v>44136</v>
      </c>
      <c r="B28" s="22">
        <f t="shared" si="0"/>
        <v>936.05375000000004</v>
      </c>
      <c r="C28" s="22">
        <f t="shared" si="1"/>
        <v>489.30312685556294</v>
      </c>
      <c r="D28" s="22">
        <f t="shared" si="2"/>
        <v>8463.0392401932349</v>
      </c>
      <c r="E28" s="22">
        <f t="shared" si="3"/>
        <v>446.7506231444371</v>
      </c>
      <c r="F28" s="22">
        <f t="shared" si="5"/>
        <v>10449.874509806765</v>
      </c>
      <c r="G28" s="22">
        <f t="shared" si="4"/>
        <v>293581.87611333776</v>
      </c>
      <c r="H28" s="3"/>
    </row>
    <row r="29" spans="1:8" x14ac:dyDescent="0.2">
      <c r="A29" s="21">
        <v>44166</v>
      </c>
      <c r="B29" s="22">
        <f t="shared" si="0"/>
        <v>936.05375000000004</v>
      </c>
      <c r="C29" s="22">
        <f t="shared" si="1"/>
        <v>488.55854248365551</v>
      </c>
      <c r="D29" s="22">
        <f t="shared" si="2"/>
        <v>8951.5977826768903</v>
      </c>
      <c r="E29" s="22">
        <f t="shared" si="3"/>
        <v>447.49520751634452</v>
      </c>
      <c r="F29" s="22">
        <f t="shared" si="5"/>
        <v>10897.369717323108</v>
      </c>
      <c r="G29" s="22">
        <f t="shared" si="4"/>
        <v>293135.12549019331</v>
      </c>
      <c r="H29" s="3"/>
    </row>
    <row r="30" spans="1:8" x14ac:dyDescent="0.2">
      <c r="A30" s="21">
        <v>44197</v>
      </c>
      <c r="B30" s="22">
        <f t="shared" si="0"/>
        <v>936.05375000000004</v>
      </c>
      <c r="C30" s="22">
        <f t="shared" si="1"/>
        <v>487.81271713779495</v>
      </c>
      <c r="D30" s="22">
        <f t="shared" si="2"/>
        <v>9439.410499814685</v>
      </c>
      <c r="E30" s="22">
        <f t="shared" si="3"/>
        <v>448.24103286220509</v>
      </c>
      <c r="F30" s="22">
        <f t="shared" si="5"/>
        <v>11345.610750185313</v>
      </c>
      <c r="G30" s="22">
        <f t="shared" si="4"/>
        <v>292687.63028267695</v>
      </c>
      <c r="H30" s="3"/>
    </row>
    <row r="31" spans="1:8" x14ac:dyDescent="0.2">
      <c r="A31" s="21">
        <v>44228</v>
      </c>
      <c r="B31" s="22">
        <f t="shared" si="0"/>
        <v>936.05375000000004</v>
      </c>
      <c r="C31" s="22">
        <f t="shared" si="1"/>
        <v>487.06564874969121</v>
      </c>
      <c r="D31" s="22">
        <f t="shared" si="2"/>
        <v>9926.4761485643758</v>
      </c>
      <c r="E31" s="22">
        <f t="shared" si="3"/>
        <v>448.98810125030883</v>
      </c>
      <c r="F31" s="22">
        <f t="shared" si="5"/>
        <v>11794.598851435621</v>
      </c>
      <c r="G31" s="22">
        <f t="shared" si="4"/>
        <v>292239.38924981473</v>
      </c>
      <c r="H31" s="3"/>
    </row>
    <row r="32" spans="1:8" x14ac:dyDescent="0.2">
      <c r="A32" s="21">
        <v>44256</v>
      </c>
      <c r="B32" s="22">
        <f t="shared" si="0"/>
        <v>936.05375000000004</v>
      </c>
      <c r="C32" s="22">
        <f t="shared" si="1"/>
        <v>486.31733524760733</v>
      </c>
      <c r="D32" s="22">
        <f t="shared" si="2"/>
        <v>10412.793483811984</v>
      </c>
      <c r="E32" s="22">
        <f t="shared" si="3"/>
        <v>449.7364147523927</v>
      </c>
      <c r="F32" s="22">
        <f t="shared" si="5"/>
        <v>12244.335266188014</v>
      </c>
      <c r="G32" s="22">
        <f t="shared" si="4"/>
        <v>291790.40114856442</v>
      </c>
      <c r="H32" s="3">
        <v>3000</v>
      </c>
    </row>
    <row r="33" spans="1:8" x14ac:dyDescent="0.2">
      <c r="A33" s="21">
        <v>44287</v>
      </c>
      <c r="B33" s="22">
        <f t="shared" si="0"/>
        <v>936.05375000000004</v>
      </c>
      <c r="C33" s="22">
        <f t="shared" si="1"/>
        <v>480.56777455635341</v>
      </c>
      <c r="D33" s="22">
        <f t="shared" si="2"/>
        <v>10893.361258368337</v>
      </c>
      <c r="E33" s="22">
        <f t="shared" si="3"/>
        <v>455.48597544364662</v>
      </c>
      <c r="F33" s="22">
        <f t="shared" si="5"/>
        <v>15699.821241631662</v>
      </c>
      <c r="G33" s="22">
        <f t="shared" si="4"/>
        <v>288340.66473381204</v>
      </c>
      <c r="H33" s="3"/>
    </row>
    <row r="34" spans="1:8" x14ac:dyDescent="0.2">
      <c r="A34" s="21">
        <v>44317</v>
      </c>
      <c r="B34" s="22">
        <f t="shared" si="0"/>
        <v>936.05375000000004</v>
      </c>
      <c r="C34" s="22">
        <f t="shared" si="1"/>
        <v>479.80863126394735</v>
      </c>
      <c r="D34" s="22">
        <f t="shared" si="2"/>
        <v>11373.169889632285</v>
      </c>
      <c r="E34" s="22">
        <f t="shared" si="3"/>
        <v>456.24511873605269</v>
      </c>
      <c r="F34" s="22">
        <f t="shared" si="5"/>
        <v>16156.066360367715</v>
      </c>
      <c r="G34" s="22">
        <f t="shared" si="4"/>
        <v>287885.17875836842</v>
      </c>
      <c r="H34" s="3"/>
    </row>
    <row r="35" spans="1:8" x14ac:dyDescent="0.2">
      <c r="A35" s="21">
        <v>44348</v>
      </c>
      <c r="B35" s="22">
        <f t="shared" si="0"/>
        <v>936.05375000000004</v>
      </c>
      <c r="C35" s="22">
        <f t="shared" si="1"/>
        <v>479.0482227327206</v>
      </c>
      <c r="D35" s="22">
        <f t="shared" si="2"/>
        <v>11852.218112365006</v>
      </c>
      <c r="E35" s="22">
        <f t="shared" si="3"/>
        <v>457.00552726727943</v>
      </c>
      <c r="F35" s="22">
        <f t="shared" si="5"/>
        <v>16613.071887634993</v>
      </c>
      <c r="G35" s="22">
        <f t="shared" si="4"/>
        <v>287428.93363963236</v>
      </c>
      <c r="H35" s="3"/>
    </row>
    <row r="36" spans="1:8" x14ac:dyDescent="0.2">
      <c r="A36" s="21">
        <v>44378</v>
      </c>
      <c r="B36" s="22">
        <f t="shared" si="0"/>
        <v>936.05375000000004</v>
      </c>
      <c r="C36" s="22">
        <f t="shared" si="1"/>
        <v>478.28654685394179</v>
      </c>
      <c r="D36" s="22">
        <f t="shared" si="2"/>
        <v>12330.504659218948</v>
      </c>
      <c r="E36" s="22">
        <f t="shared" si="3"/>
        <v>457.76720314605825</v>
      </c>
      <c r="F36" s="22">
        <f t="shared" si="5"/>
        <v>17070.83909078105</v>
      </c>
      <c r="G36" s="22">
        <f t="shared" si="4"/>
        <v>286971.92811236507</v>
      </c>
      <c r="H36" s="3"/>
    </row>
    <row r="37" spans="1:8" x14ac:dyDescent="0.2">
      <c r="A37" s="21">
        <v>44409</v>
      </c>
      <c r="B37" s="22">
        <f t="shared" si="0"/>
        <v>936.05375000000004</v>
      </c>
      <c r="C37" s="22">
        <f t="shared" si="1"/>
        <v>477.52360151536499</v>
      </c>
      <c r="D37" s="22">
        <f t="shared" si="2"/>
        <v>12808.028260734312</v>
      </c>
      <c r="E37" s="22">
        <f t="shared" si="3"/>
        <v>458.53014848463505</v>
      </c>
      <c r="F37" s="22">
        <f t="shared" si="5"/>
        <v>17529.369239265685</v>
      </c>
      <c r="G37" s="22">
        <f t="shared" si="4"/>
        <v>286514.160909219</v>
      </c>
      <c r="H37" s="3"/>
    </row>
    <row r="38" spans="1:8" x14ac:dyDescent="0.2">
      <c r="A38" s="21">
        <v>44440</v>
      </c>
      <c r="B38" s="22">
        <f t="shared" si="0"/>
        <v>936.05375000000004</v>
      </c>
      <c r="C38" s="22">
        <f t="shared" si="1"/>
        <v>476.75938460122399</v>
      </c>
      <c r="D38" s="22">
        <f t="shared" si="2"/>
        <v>13284.787645335537</v>
      </c>
      <c r="E38" s="22">
        <f t="shared" si="3"/>
        <v>459.29436539877605</v>
      </c>
      <c r="F38" s="22">
        <f t="shared" si="5"/>
        <v>17988.66360466446</v>
      </c>
      <c r="G38" s="22">
        <f t="shared" si="4"/>
        <v>286055.63076073438</v>
      </c>
      <c r="H38" s="3"/>
    </row>
    <row r="39" spans="1:8" x14ac:dyDescent="0.2">
      <c r="A39" s="21">
        <v>44470</v>
      </c>
      <c r="B39" s="22">
        <f t="shared" si="0"/>
        <v>936.05375000000004</v>
      </c>
      <c r="C39" s="22">
        <f t="shared" si="1"/>
        <v>475.99389399222605</v>
      </c>
      <c r="D39" s="22">
        <f t="shared" si="2"/>
        <v>13760.781539327763</v>
      </c>
      <c r="E39" s="22">
        <f t="shared" si="3"/>
        <v>460.05985600777399</v>
      </c>
      <c r="F39" s="22">
        <f t="shared" si="5"/>
        <v>18448.723460672234</v>
      </c>
      <c r="G39" s="22">
        <f t="shared" si="4"/>
        <v>285596.33639533562</v>
      </c>
      <c r="H39" s="3"/>
    </row>
    <row r="40" spans="1:8" x14ac:dyDescent="0.2">
      <c r="A40" s="21">
        <v>44501</v>
      </c>
      <c r="B40" s="22">
        <f t="shared" si="0"/>
        <v>936.05375000000004</v>
      </c>
      <c r="C40" s="22">
        <f t="shared" si="1"/>
        <v>475.22712756554643</v>
      </c>
      <c r="D40" s="22">
        <f t="shared" si="2"/>
        <v>14236.008666893309</v>
      </c>
      <c r="E40" s="22">
        <f t="shared" si="3"/>
        <v>460.82662243445361</v>
      </c>
      <c r="F40" s="22">
        <f t="shared" si="5"/>
        <v>18909.550083106689</v>
      </c>
      <c r="G40" s="22">
        <f t="shared" si="4"/>
        <v>285136.27653932787</v>
      </c>
      <c r="H40" s="3"/>
    </row>
    <row r="41" spans="1:8" x14ac:dyDescent="0.2">
      <c r="A41" s="21">
        <v>44531</v>
      </c>
      <c r="B41" s="22">
        <f t="shared" si="0"/>
        <v>936.05375000000004</v>
      </c>
      <c r="C41" s="22">
        <f t="shared" si="1"/>
        <v>474.45908319482243</v>
      </c>
      <c r="D41" s="22">
        <f t="shared" si="2"/>
        <v>14710.467750088132</v>
      </c>
      <c r="E41" s="22">
        <f t="shared" si="3"/>
        <v>461.59466680517761</v>
      </c>
      <c r="F41" s="22">
        <f t="shared" si="5"/>
        <v>19371.144749911866</v>
      </c>
      <c r="G41" s="22">
        <f t="shared" si="4"/>
        <v>284675.44991689344</v>
      </c>
      <c r="H41" s="3"/>
    </row>
    <row r="42" spans="1:8" x14ac:dyDescent="0.2">
      <c r="A42" s="21">
        <v>44562</v>
      </c>
      <c r="B42" s="22">
        <f t="shared" si="0"/>
        <v>936.05375000000004</v>
      </c>
      <c r="C42" s="22">
        <f t="shared" si="1"/>
        <v>473.68975875014712</v>
      </c>
      <c r="D42" s="22">
        <f t="shared" si="2"/>
        <v>15184.157508838278</v>
      </c>
      <c r="E42" s="22">
        <f t="shared" si="3"/>
        <v>462.36399124985292</v>
      </c>
      <c r="F42" s="22">
        <f t="shared" si="5"/>
        <v>19833.508741161721</v>
      </c>
      <c r="G42" s="22">
        <f t="shared" si="4"/>
        <v>284213.85525008827</v>
      </c>
      <c r="H42" s="3"/>
    </row>
    <row r="43" spans="1:8" x14ac:dyDescent="0.2">
      <c r="A43" s="21">
        <v>44593</v>
      </c>
      <c r="B43" s="22">
        <f t="shared" si="0"/>
        <v>936.05375000000004</v>
      </c>
      <c r="C43" s="22">
        <f t="shared" si="1"/>
        <v>472.91915209806399</v>
      </c>
      <c r="D43" s="22">
        <f t="shared" si="2"/>
        <v>15657.076660936342</v>
      </c>
      <c r="E43" s="22">
        <f t="shared" si="3"/>
        <v>463.13459790193605</v>
      </c>
      <c r="F43" s="22">
        <f t="shared" si="5"/>
        <v>20296.643339063656</v>
      </c>
      <c r="G43" s="22">
        <f t="shared" si="4"/>
        <v>283751.49125883839</v>
      </c>
      <c r="H43" s="3"/>
    </row>
    <row r="44" spans="1:8" x14ac:dyDescent="0.2">
      <c r="A44" s="21">
        <v>44621</v>
      </c>
      <c r="B44" s="22">
        <f t="shared" si="0"/>
        <v>936.05375000000004</v>
      </c>
      <c r="C44" s="22">
        <f t="shared" si="1"/>
        <v>472.14726110156073</v>
      </c>
      <c r="D44" s="22">
        <f t="shared" si="2"/>
        <v>16129.223922037903</v>
      </c>
      <c r="E44" s="22">
        <f t="shared" si="3"/>
        <v>463.90648889843931</v>
      </c>
      <c r="F44" s="22">
        <f t="shared" si="5"/>
        <v>20760.549827962095</v>
      </c>
      <c r="G44" s="22">
        <f t="shared" si="4"/>
        <v>283288.35666093644</v>
      </c>
      <c r="H44" s="3">
        <v>3000</v>
      </c>
    </row>
    <row r="45" spans="1:8" x14ac:dyDescent="0.2">
      <c r="A45" s="21">
        <v>44652</v>
      </c>
      <c r="B45" s="22">
        <f t="shared" si="0"/>
        <v>936.05375000000004</v>
      </c>
      <c r="C45" s="22">
        <f t="shared" si="1"/>
        <v>466.37408362006335</v>
      </c>
      <c r="D45" s="22">
        <f t="shared" si="2"/>
        <v>16595.598005657968</v>
      </c>
      <c r="E45" s="22">
        <f t="shared" si="3"/>
        <v>469.67966637993669</v>
      </c>
      <c r="F45" s="22">
        <f t="shared" si="5"/>
        <v>24230.229494342031</v>
      </c>
      <c r="G45" s="22">
        <f t="shared" si="4"/>
        <v>279824.45017203799</v>
      </c>
      <c r="H45" s="3"/>
    </row>
    <row r="46" spans="1:8" x14ac:dyDescent="0.2">
      <c r="A46" s="21">
        <v>44682</v>
      </c>
      <c r="B46" s="22">
        <f t="shared" si="0"/>
        <v>936.05375000000004</v>
      </c>
      <c r="C46" s="22">
        <f t="shared" si="1"/>
        <v>465.59128417609679</v>
      </c>
      <c r="D46" s="22">
        <f t="shared" si="2"/>
        <v>17061.189289834067</v>
      </c>
      <c r="E46" s="22">
        <f t="shared" si="3"/>
        <v>470.46246582390324</v>
      </c>
      <c r="F46" s="22">
        <f t="shared" si="5"/>
        <v>24700.691960165936</v>
      </c>
      <c r="G46" s="22">
        <f t="shared" si="4"/>
        <v>279354.77050565806</v>
      </c>
      <c r="H46" s="3"/>
    </row>
    <row r="47" spans="1:8" x14ac:dyDescent="0.2">
      <c r="A47" s="21">
        <v>44713</v>
      </c>
      <c r="B47" s="22">
        <f t="shared" si="0"/>
        <v>936.05375000000004</v>
      </c>
      <c r="C47" s="22">
        <f t="shared" si="1"/>
        <v>464.80718006639023</v>
      </c>
      <c r="D47" s="22">
        <f t="shared" si="2"/>
        <v>17525.996469900456</v>
      </c>
      <c r="E47" s="22">
        <f t="shared" si="3"/>
        <v>471.24656993360981</v>
      </c>
      <c r="F47" s="22">
        <f t="shared" si="5"/>
        <v>25171.938530099545</v>
      </c>
      <c r="G47" s="22">
        <f t="shared" si="4"/>
        <v>278884.30803983414</v>
      </c>
      <c r="H47" s="3"/>
    </row>
    <row r="48" spans="1:8" x14ac:dyDescent="0.2">
      <c r="A48" s="21">
        <v>44743</v>
      </c>
      <c r="B48" s="22">
        <f t="shared" si="0"/>
        <v>936.05375000000004</v>
      </c>
      <c r="C48" s="22">
        <f t="shared" si="1"/>
        <v>464.02176911650088</v>
      </c>
      <c r="D48" s="22">
        <f t="shared" si="2"/>
        <v>17990.018239016958</v>
      </c>
      <c r="E48" s="22">
        <f t="shared" si="3"/>
        <v>472.03198088349916</v>
      </c>
      <c r="F48" s="22">
        <f t="shared" si="5"/>
        <v>25643.970510983043</v>
      </c>
      <c r="G48" s="22">
        <f t="shared" si="4"/>
        <v>278413.06146990054</v>
      </c>
      <c r="H48" s="3"/>
    </row>
    <row r="49" spans="1:8" x14ac:dyDescent="0.2">
      <c r="A49" s="21">
        <v>44774</v>
      </c>
      <c r="B49" s="22">
        <f t="shared" si="0"/>
        <v>936.05375000000004</v>
      </c>
      <c r="C49" s="22">
        <f t="shared" si="1"/>
        <v>463.23504914836172</v>
      </c>
      <c r="D49" s="22">
        <f t="shared" si="2"/>
        <v>18453.253288165321</v>
      </c>
      <c r="E49" s="22">
        <f t="shared" si="3"/>
        <v>472.81870085163831</v>
      </c>
      <c r="F49" s="22">
        <f t="shared" si="5"/>
        <v>26116.789211834683</v>
      </c>
      <c r="G49" s="22">
        <f t="shared" si="4"/>
        <v>277941.02948901703</v>
      </c>
      <c r="H49" s="3"/>
    </row>
    <row r="50" spans="1:8" x14ac:dyDescent="0.2">
      <c r="A50" s="21">
        <v>44805</v>
      </c>
      <c r="B50" s="22">
        <f t="shared" si="0"/>
        <v>936.05375000000004</v>
      </c>
      <c r="C50" s="22">
        <f t="shared" si="1"/>
        <v>462.44701798027563</v>
      </c>
      <c r="D50" s="22">
        <f t="shared" si="2"/>
        <v>18915.700306145598</v>
      </c>
      <c r="E50" s="22">
        <f t="shared" si="3"/>
        <v>473.6067320197244</v>
      </c>
      <c r="F50" s="22">
        <f t="shared" si="5"/>
        <v>26590.395943854408</v>
      </c>
      <c r="G50" s="22">
        <f t="shared" si="4"/>
        <v>277468.21078816539</v>
      </c>
      <c r="H50" s="3"/>
    </row>
    <row r="51" spans="1:8" x14ac:dyDescent="0.2">
      <c r="A51" s="21">
        <v>44835</v>
      </c>
      <c r="B51" s="22">
        <f t="shared" si="0"/>
        <v>936.05375000000004</v>
      </c>
      <c r="C51" s="22">
        <f t="shared" si="1"/>
        <v>461.65767342690941</v>
      </c>
      <c r="D51" s="22">
        <f t="shared" si="2"/>
        <v>19377.357979572509</v>
      </c>
      <c r="E51" s="22">
        <f t="shared" si="3"/>
        <v>474.39607657309062</v>
      </c>
      <c r="F51" s="22">
        <f t="shared" si="5"/>
        <v>27064.7920204275</v>
      </c>
      <c r="G51" s="22">
        <f t="shared" si="4"/>
        <v>276994.60405614565</v>
      </c>
      <c r="H51" s="3"/>
    </row>
    <row r="52" spans="1:8" x14ac:dyDescent="0.2">
      <c r="A52" s="21">
        <v>44866</v>
      </c>
      <c r="B52" s="22">
        <f t="shared" si="0"/>
        <v>936.05375000000004</v>
      </c>
      <c r="C52" s="22">
        <f t="shared" si="1"/>
        <v>460.86701329928752</v>
      </c>
      <c r="D52" s="22">
        <f t="shared" si="2"/>
        <v>19838.224992871797</v>
      </c>
      <c r="E52" s="22">
        <f t="shared" si="3"/>
        <v>475.18673670071252</v>
      </c>
      <c r="F52" s="22">
        <f t="shared" si="5"/>
        <v>27539.97875712821</v>
      </c>
      <c r="G52" s="22">
        <f t="shared" si="4"/>
        <v>276520.20797957253</v>
      </c>
      <c r="H52" s="3"/>
    </row>
    <row r="53" spans="1:8" x14ac:dyDescent="0.2">
      <c r="A53" s="21">
        <v>44896</v>
      </c>
      <c r="B53" s="22">
        <f t="shared" si="0"/>
        <v>936.05375000000004</v>
      </c>
      <c r="C53" s="22">
        <f t="shared" si="1"/>
        <v>460.07503540478638</v>
      </c>
      <c r="D53" s="22">
        <f t="shared" si="2"/>
        <v>20298.300028276582</v>
      </c>
      <c r="E53" s="22">
        <f t="shared" si="3"/>
        <v>475.97871459521366</v>
      </c>
      <c r="F53" s="22">
        <f t="shared" si="5"/>
        <v>28015.957471723425</v>
      </c>
      <c r="G53" s="22">
        <f t="shared" si="4"/>
        <v>276045.02124287182</v>
      </c>
      <c r="H53" s="3"/>
    </row>
    <row r="54" spans="1:8" x14ac:dyDescent="0.2">
      <c r="A54" s="21">
        <v>44927</v>
      </c>
      <c r="B54" s="22">
        <f t="shared" si="0"/>
        <v>936.05375000000004</v>
      </c>
      <c r="C54" s="22">
        <f t="shared" si="1"/>
        <v>459.2817375471277</v>
      </c>
      <c r="D54" s="22">
        <f t="shared" si="2"/>
        <v>20757.58176582371</v>
      </c>
      <c r="E54" s="22">
        <f t="shared" si="3"/>
        <v>476.77201245287233</v>
      </c>
      <c r="F54" s="22">
        <f t="shared" si="5"/>
        <v>28492.729484176296</v>
      </c>
      <c r="G54" s="22">
        <f t="shared" si="4"/>
        <v>275569.04252827662</v>
      </c>
      <c r="H54" s="3"/>
    </row>
    <row r="55" spans="1:8" x14ac:dyDescent="0.2">
      <c r="A55" s="21">
        <v>44958</v>
      </c>
      <c r="B55" s="22">
        <f t="shared" si="0"/>
        <v>936.05375000000004</v>
      </c>
      <c r="C55" s="22">
        <f t="shared" si="1"/>
        <v>458.48711752637291</v>
      </c>
      <c r="D55" s="22">
        <f t="shared" si="2"/>
        <v>21216.068883350083</v>
      </c>
      <c r="E55" s="22">
        <f t="shared" si="3"/>
        <v>477.56663247362712</v>
      </c>
      <c r="F55" s="22">
        <f t="shared" si="5"/>
        <v>28970.296116649923</v>
      </c>
      <c r="G55" s="22">
        <f t="shared" si="4"/>
        <v>275092.27051582374</v>
      </c>
      <c r="H55" s="3"/>
    </row>
    <row r="56" spans="1:8" x14ac:dyDescent="0.2">
      <c r="A56" s="21">
        <v>44986</v>
      </c>
      <c r="B56" s="22">
        <f t="shared" si="0"/>
        <v>936.05375000000004</v>
      </c>
      <c r="C56" s="22">
        <f t="shared" si="1"/>
        <v>457.69117313891689</v>
      </c>
      <c r="D56" s="22">
        <f t="shared" si="2"/>
        <v>21673.760056488998</v>
      </c>
      <c r="E56" s="22">
        <f t="shared" si="3"/>
        <v>478.36257686108314</v>
      </c>
      <c r="F56" s="22">
        <f t="shared" si="5"/>
        <v>29448.658693511006</v>
      </c>
      <c r="G56" s="22">
        <f t="shared" si="4"/>
        <v>274614.70388335013</v>
      </c>
      <c r="H56" s="3">
        <v>3000</v>
      </c>
    </row>
    <row r="57" spans="1:8" x14ac:dyDescent="0.2">
      <c r="A57" s="21">
        <v>45017</v>
      </c>
      <c r="B57" s="22">
        <f t="shared" si="0"/>
        <v>936.05375000000004</v>
      </c>
      <c r="C57" s="22">
        <f t="shared" si="1"/>
        <v>451.89390217748172</v>
      </c>
      <c r="D57" s="22">
        <f t="shared" si="2"/>
        <v>22125.65395866648</v>
      </c>
      <c r="E57" s="22">
        <f t="shared" si="3"/>
        <v>484.15984782251832</v>
      </c>
      <c r="F57" s="22">
        <f t="shared" si="5"/>
        <v>32932.818541333523</v>
      </c>
      <c r="G57" s="22">
        <f t="shared" si="4"/>
        <v>271136.34130648902</v>
      </c>
      <c r="H57" s="3"/>
    </row>
    <row r="58" spans="1:8" x14ac:dyDescent="0.2">
      <c r="A58" s="21">
        <v>45047</v>
      </c>
      <c r="B58" s="22">
        <f t="shared" si="0"/>
        <v>936.05375000000004</v>
      </c>
      <c r="C58" s="22">
        <f t="shared" si="1"/>
        <v>451.08696909777751</v>
      </c>
      <c r="D58" s="22">
        <f t="shared" si="2"/>
        <v>22576.740927764258</v>
      </c>
      <c r="E58" s="22">
        <f t="shared" si="3"/>
        <v>484.96678090222252</v>
      </c>
      <c r="F58" s="22">
        <f t="shared" si="5"/>
        <v>33417.785322235744</v>
      </c>
      <c r="G58" s="22">
        <f t="shared" si="4"/>
        <v>270652.18145866651</v>
      </c>
      <c r="H58" s="3"/>
    </row>
    <row r="59" spans="1:8" x14ac:dyDescent="0.2">
      <c r="A59" s="21">
        <v>45078</v>
      </c>
      <c r="B59" s="22">
        <f t="shared" si="0"/>
        <v>936.05375000000004</v>
      </c>
      <c r="C59" s="22">
        <f t="shared" si="1"/>
        <v>450.27869112960713</v>
      </c>
      <c r="D59" s="22">
        <f t="shared" si="2"/>
        <v>23027.019618893864</v>
      </c>
      <c r="E59" s="22">
        <f t="shared" si="3"/>
        <v>485.77505887039291</v>
      </c>
      <c r="F59" s="22">
        <f t="shared" si="5"/>
        <v>33903.560381106137</v>
      </c>
      <c r="G59" s="22">
        <f t="shared" si="4"/>
        <v>270167.21467776428</v>
      </c>
      <c r="H59" s="3"/>
    </row>
    <row r="60" spans="1:8" x14ac:dyDescent="0.2">
      <c r="A60" s="21">
        <v>45108</v>
      </c>
      <c r="B60" s="22">
        <f t="shared" si="0"/>
        <v>936.05375000000004</v>
      </c>
      <c r="C60" s="22">
        <f t="shared" si="1"/>
        <v>449.46906603148983</v>
      </c>
      <c r="D60" s="22">
        <f t="shared" si="2"/>
        <v>23476.488684925353</v>
      </c>
      <c r="E60" s="22">
        <f t="shared" si="3"/>
        <v>486.58468396851021</v>
      </c>
      <c r="F60" s="22">
        <f t="shared" si="5"/>
        <v>34390.145065074648</v>
      </c>
      <c r="G60" s="22">
        <f t="shared" si="4"/>
        <v>269681.4396188939</v>
      </c>
      <c r="H60" s="3"/>
    </row>
    <row r="61" spans="1:8" x14ac:dyDescent="0.2">
      <c r="A61" s="21">
        <v>45139</v>
      </c>
      <c r="B61" s="22">
        <f t="shared" si="0"/>
        <v>936.05375000000004</v>
      </c>
      <c r="C61" s="22">
        <f t="shared" si="1"/>
        <v>448.65809155820898</v>
      </c>
      <c r="D61" s="22">
        <f t="shared" si="2"/>
        <v>23925.146776483562</v>
      </c>
      <c r="E61" s="22">
        <f t="shared" si="3"/>
        <v>487.39565844179106</v>
      </c>
      <c r="F61" s="22">
        <f t="shared" si="5"/>
        <v>34877.540723516438</v>
      </c>
      <c r="G61" s="22">
        <f t="shared" si="4"/>
        <v>269194.85493492539</v>
      </c>
      <c r="H61" s="3"/>
    </row>
    <row r="62" spans="1:8" x14ac:dyDescent="0.2">
      <c r="A62" s="21">
        <v>45170</v>
      </c>
      <c r="B62" s="22">
        <f t="shared" si="0"/>
        <v>936.05375000000004</v>
      </c>
      <c r="C62" s="22">
        <f t="shared" si="1"/>
        <v>447.84576546080592</v>
      </c>
      <c r="D62" s="22">
        <f t="shared" si="2"/>
        <v>24372.992541944368</v>
      </c>
      <c r="E62" s="22">
        <f t="shared" si="3"/>
        <v>488.20798453919411</v>
      </c>
      <c r="F62" s="22">
        <f t="shared" si="5"/>
        <v>35365.748708055631</v>
      </c>
      <c r="G62" s="22">
        <f t="shared" si="4"/>
        <v>268707.45927648357</v>
      </c>
      <c r="H62" s="3"/>
    </row>
    <row r="63" spans="1:8" x14ac:dyDescent="0.2">
      <c r="A63" s="21">
        <v>45200</v>
      </c>
      <c r="B63" s="22">
        <f t="shared" si="0"/>
        <v>936.05375000000004</v>
      </c>
      <c r="C63" s="22">
        <f t="shared" si="1"/>
        <v>447.03208548657392</v>
      </c>
      <c r="D63" s="22">
        <f t="shared" si="2"/>
        <v>24820.024627430943</v>
      </c>
      <c r="E63" s="22">
        <f t="shared" si="3"/>
        <v>489.02166451342612</v>
      </c>
      <c r="F63" s="22">
        <f t="shared" si="5"/>
        <v>35854.770372569059</v>
      </c>
      <c r="G63" s="22">
        <f t="shared" si="4"/>
        <v>268219.25129194435</v>
      </c>
      <c r="H63" s="3"/>
    </row>
    <row r="64" spans="1:8" x14ac:dyDescent="0.2">
      <c r="A64" s="21">
        <v>45231</v>
      </c>
      <c r="B64" s="22">
        <f t="shared" si="0"/>
        <v>936.05375000000004</v>
      </c>
      <c r="C64" s="22">
        <f t="shared" si="1"/>
        <v>446.2170493790515</v>
      </c>
      <c r="D64" s="22">
        <f t="shared" si="2"/>
        <v>25266.241676809994</v>
      </c>
      <c r="E64" s="22">
        <f t="shared" si="3"/>
        <v>489.83670062094853</v>
      </c>
      <c r="F64" s="22">
        <f t="shared" si="5"/>
        <v>36344.607073190011</v>
      </c>
      <c r="G64" s="22">
        <f t="shared" si="4"/>
        <v>267730.2296274309</v>
      </c>
      <c r="H64" s="3"/>
    </row>
    <row r="65" spans="1:8" x14ac:dyDescent="0.2">
      <c r="A65" s="21">
        <v>45261</v>
      </c>
      <c r="B65" s="22">
        <f t="shared" si="0"/>
        <v>936.05375000000004</v>
      </c>
      <c r="C65" s="22">
        <f t="shared" si="1"/>
        <v>445.40065487801661</v>
      </c>
      <c r="D65" s="22">
        <f t="shared" si="2"/>
        <v>25711.64233168801</v>
      </c>
      <c r="E65" s="22">
        <f t="shared" si="3"/>
        <v>490.65309512198343</v>
      </c>
      <c r="F65" s="22">
        <f t="shared" si="5"/>
        <v>36835.260168311994</v>
      </c>
      <c r="G65" s="22">
        <f t="shared" si="4"/>
        <v>267240.39292680996</v>
      </c>
      <c r="H65" s="3"/>
    </row>
    <row r="66" spans="1:8" x14ac:dyDescent="0.2">
      <c r="A66" s="21">
        <v>45292</v>
      </c>
      <c r="B66" s="22">
        <f t="shared" si="0"/>
        <v>936.05375000000004</v>
      </c>
      <c r="C66" s="22">
        <f t="shared" si="1"/>
        <v>444.58289971948</v>
      </c>
      <c r="D66" s="22">
        <f t="shared" si="2"/>
        <v>26156.22523140749</v>
      </c>
      <c r="E66" s="22">
        <f t="shared" si="3"/>
        <v>491.47085028052004</v>
      </c>
      <c r="F66" s="22">
        <f t="shared" si="5"/>
        <v>37326.731018592516</v>
      </c>
      <c r="G66" s="22">
        <f t="shared" si="4"/>
        <v>266749.739831688</v>
      </c>
      <c r="H66" s="3"/>
    </row>
    <row r="67" spans="1:8" x14ac:dyDescent="0.2">
      <c r="A67" s="21">
        <v>45323</v>
      </c>
      <c r="B67" s="22">
        <f t="shared" si="0"/>
        <v>936.05375000000004</v>
      </c>
      <c r="C67" s="22">
        <f t="shared" si="1"/>
        <v>443.76378163567909</v>
      </c>
      <c r="D67" s="22">
        <f t="shared" si="2"/>
        <v>26599.98901304317</v>
      </c>
      <c r="E67" s="22">
        <f t="shared" si="3"/>
        <v>492.28996836432094</v>
      </c>
      <c r="F67" s="22">
        <f t="shared" si="5"/>
        <v>37819.020986956835</v>
      </c>
      <c r="G67" s="22">
        <f t="shared" si="4"/>
        <v>266258.26898140745</v>
      </c>
      <c r="H67" s="3"/>
    </row>
    <row r="68" spans="1:8" x14ac:dyDescent="0.2">
      <c r="A68" s="21">
        <v>45352</v>
      </c>
      <c r="B68" s="22">
        <f t="shared" si="0"/>
        <v>936.05375000000004</v>
      </c>
      <c r="C68" s="22">
        <f t="shared" si="1"/>
        <v>442.94329835507182</v>
      </c>
      <c r="D68" s="22">
        <f t="shared" si="2"/>
        <v>27042.932311398243</v>
      </c>
      <c r="E68" s="22">
        <f t="shared" si="3"/>
        <v>493.11045164492822</v>
      </c>
      <c r="F68" s="22">
        <f t="shared" si="5"/>
        <v>38312.131438601762</v>
      </c>
      <c r="G68" s="22">
        <f t="shared" si="4"/>
        <v>265765.97901304311</v>
      </c>
      <c r="H68" s="3">
        <v>3000</v>
      </c>
    </row>
    <row r="69" spans="1:8" x14ac:dyDescent="0.2">
      <c r="A69" s="21">
        <v>45383</v>
      </c>
      <c r="B69" s="22">
        <f t="shared" si="0"/>
        <v>936.05375000000004</v>
      </c>
      <c r="C69" s="22">
        <f t="shared" si="1"/>
        <v>437.12144760233031</v>
      </c>
      <c r="D69" s="22">
        <f t="shared" si="2"/>
        <v>27480.053759000573</v>
      </c>
      <c r="E69" s="22">
        <f t="shared" si="3"/>
        <v>498.93230239766973</v>
      </c>
      <c r="F69" s="22">
        <f t="shared" si="5"/>
        <v>41811.063740999431</v>
      </c>
      <c r="G69" s="22">
        <f t="shared" si="4"/>
        <v>262272.86856139818</v>
      </c>
      <c r="H69" s="3"/>
    </row>
    <row r="70" spans="1:8" x14ac:dyDescent="0.2">
      <c r="A70" s="21">
        <v>45413</v>
      </c>
      <c r="B70" s="22">
        <f t="shared" si="0"/>
        <v>936.05375000000004</v>
      </c>
      <c r="C70" s="22">
        <f t="shared" si="1"/>
        <v>436.28989376500084</v>
      </c>
      <c r="D70" s="22">
        <f t="shared" si="2"/>
        <v>27916.343652765576</v>
      </c>
      <c r="E70" s="22">
        <f t="shared" si="3"/>
        <v>499.7638562349992</v>
      </c>
      <c r="F70" s="22">
        <f t="shared" si="5"/>
        <v>42310.827597234427</v>
      </c>
      <c r="G70" s="22">
        <f t="shared" si="4"/>
        <v>261773.9362590005</v>
      </c>
      <c r="H70" s="3"/>
    </row>
    <row r="71" spans="1:8" x14ac:dyDescent="0.2">
      <c r="A71" s="21">
        <v>45444</v>
      </c>
      <c r="B71" s="22">
        <f t="shared" si="0"/>
        <v>936.05375000000004</v>
      </c>
      <c r="C71" s="22">
        <f t="shared" si="1"/>
        <v>435.4569540046092</v>
      </c>
      <c r="D71" s="22">
        <f t="shared" si="2"/>
        <v>28351.800606770186</v>
      </c>
      <c r="E71" s="22">
        <f t="shared" si="3"/>
        <v>500.59679599539083</v>
      </c>
      <c r="F71" s="22">
        <f t="shared" si="5"/>
        <v>42811.42439322982</v>
      </c>
      <c r="G71" s="22">
        <f t="shared" si="4"/>
        <v>261274.17240276551</v>
      </c>
      <c r="H71" s="3"/>
    </row>
    <row r="72" spans="1:8" x14ac:dyDescent="0.2">
      <c r="A72" s="21">
        <v>45474</v>
      </c>
      <c r="B72" s="22">
        <f t="shared" si="0"/>
        <v>936.05375000000004</v>
      </c>
      <c r="C72" s="22">
        <f t="shared" si="1"/>
        <v>434.6226260112835</v>
      </c>
      <c r="D72" s="22">
        <f t="shared" si="2"/>
        <v>28786.423232781468</v>
      </c>
      <c r="E72" s="22">
        <f t="shared" si="3"/>
        <v>501.43112398871654</v>
      </c>
      <c r="F72" s="22">
        <f t="shared" si="5"/>
        <v>43312.855517218537</v>
      </c>
      <c r="G72" s="22">
        <f t="shared" si="4"/>
        <v>260773.57560677011</v>
      </c>
      <c r="H72" s="3"/>
    </row>
    <row r="73" spans="1:8" x14ac:dyDescent="0.2">
      <c r="A73" s="21">
        <v>45505</v>
      </c>
      <c r="B73" s="22">
        <f t="shared" si="0"/>
        <v>936.05375000000004</v>
      </c>
      <c r="C73" s="22">
        <f t="shared" si="1"/>
        <v>433.78690747130236</v>
      </c>
      <c r="D73" s="22">
        <f t="shared" si="2"/>
        <v>29220.21014025277</v>
      </c>
      <c r="E73" s="22">
        <f t="shared" si="3"/>
        <v>502.26684252869768</v>
      </c>
      <c r="F73" s="22">
        <f t="shared" si="5"/>
        <v>43815.122359747234</v>
      </c>
      <c r="G73" s="22">
        <f t="shared" si="4"/>
        <v>260272.14448278141</v>
      </c>
      <c r="H73" s="3"/>
    </row>
    <row r="74" spans="1:8" x14ac:dyDescent="0.2">
      <c r="A74" s="21">
        <v>45536</v>
      </c>
      <c r="B74" s="22">
        <f t="shared" si="0"/>
        <v>936.05375000000004</v>
      </c>
      <c r="C74" s="22">
        <f t="shared" si="1"/>
        <v>432.94979606708785</v>
      </c>
      <c r="D74" s="22">
        <f t="shared" si="2"/>
        <v>29653.159936319858</v>
      </c>
      <c r="E74" s="22">
        <f t="shared" si="3"/>
        <v>503.10395393291219</v>
      </c>
      <c r="F74" s="22">
        <f t="shared" si="5"/>
        <v>44318.226313680148</v>
      </c>
      <c r="G74" s="22">
        <f t="shared" si="4"/>
        <v>259769.8776402527</v>
      </c>
      <c r="H74" s="3"/>
    </row>
    <row r="75" spans="1:8" x14ac:dyDescent="0.2">
      <c r="A75" s="21">
        <v>45566</v>
      </c>
      <c r="B75" s="22">
        <f t="shared" si="0"/>
        <v>936.05375000000004</v>
      </c>
      <c r="C75" s="22">
        <f t="shared" si="1"/>
        <v>432.11128947719965</v>
      </c>
      <c r="D75" s="22">
        <f t="shared" si="2"/>
        <v>30085.27122579706</v>
      </c>
      <c r="E75" s="22">
        <f t="shared" si="3"/>
        <v>503.94246052280039</v>
      </c>
      <c r="F75" s="22">
        <f t="shared" si="5"/>
        <v>44822.168774202946</v>
      </c>
      <c r="G75" s="22">
        <f t="shared" si="4"/>
        <v>259266.77368631979</v>
      </c>
      <c r="H75" s="3"/>
    </row>
    <row r="76" spans="1:8" x14ac:dyDescent="0.2">
      <c r="A76" s="21">
        <v>45597</v>
      </c>
      <c r="B76" s="22">
        <f t="shared" si="0"/>
        <v>936.05375000000004</v>
      </c>
      <c r="C76" s="22">
        <f t="shared" si="1"/>
        <v>431.27138537632828</v>
      </c>
      <c r="D76" s="22">
        <f t="shared" si="2"/>
        <v>30516.542611173387</v>
      </c>
      <c r="E76" s="22">
        <f t="shared" si="3"/>
        <v>504.78236462367175</v>
      </c>
      <c r="F76" s="22">
        <f t="shared" si="5"/>
        <v>45326.951138826618</v>
      </c>
      <c r="G76" s="22">
        <f t="shared" si="4"/>
        <v>258762.83122579698</v>
      </c>
      <c r="H76" s="3"/>
    </row>
    <row r="77" spans="1:8" x14ac:dyDescent="0.2">
      <c r="A77" s="21">
        <v>45627</v>
      </c>
      <c r="B77" s="22">
        <f t="shared" ref="B77:B140" si="6">B76</f>
        <v>936.05375000000004</v>
      </c>
      <c r="C77" s="22">
        <f t="shared" ref="C77:C140" si="7">G77*$B$3/(12*100)</f>
        <v>430.43008143528886</v>
      </c>
      <c r="D77" s="22">
        <f t="shared" ref="D77:D140" si="8">D76+C77</f>
        <v>30946.972692608677</v>
      </c>
      <c r="E77" s="22">
        <f t="shared" ref="E77:E140" si="9">B77-C77</f>
        <v>505.62366856471118</v>
      </c>
      <c r="F77" s="22">
        <f t="shared" si="5"/>
        <v>45832.574807391327</v>
      </c>
      <c r="G77" s="22">
        <f t="shared" ref="G77:G140" si="10">G76-E76-H76</f>
        <v>258258.0488611733</v>
      </c>
      <c r="H77" s="3"/>
    </row>
    <row r="78" spans="1:8" x14ac:dyDescent="0.2">
      <c r="A78" s="21">
        <v>45658</v>
      </c>
      <c r="B78" s="22">
        <f t="shared" si="6"/>
        <v>936.05375000000004</v>
      </c>
      <c r="C78" s="22">
        <f t="shared" si="7"/>
        <v>429.58737532101429</v>
      </c>
      <c r="D78" s="22">
        <f t="shared" si="8"/>
        <v>31376.560067929691</v>
      </c>
      <c r="E78" s="22">
        <f t="shared" si="9"/>
        <v>506.46637467898574</v>
      </c>
      <c r="F78" s="22">
        <f t="shared" ref="F78:F141" si="11">E78+F77+H77</f>
        <v>46339.041182070316</v>
      </c>
      <c r="G78" s="22">
        <f t="shared" si="10"/>
        <v>257752.42519260859</v>
      </c>
      <c r="H78" s="3"/>
    </row>
    <row r="79" spans="1:8" x14ac:dyDescent="0.2">
      <c r="A79" s="21">
        <v>45689</v>
      </c>
      <c r="B79" s="22">
        <f t="shared" si="6"/>
        <v>936.05375000000004</v>
      </c>
      <c r="C79" s="22">
        <f t="shared" si="7"/>
        <v>428.74326469654937</v>
      </c>
      <c r="D79" s="22">
        <f t="shared" si="8"/>
        <v>31805.303332626241</v>
      </c>
      <c r="E79" s="22">
        <f t="shared" si="9"/>
        <v>507.31048530345066</v>
      </c>
      <c r="F79" s="22">
        <f t="shared" si="11"/>
        <v>46846.351667373769</v>
      </c>
      <c r="G79" s="22">
        <f t="shared" si="10"/>
        <v>257245.95881792961</v>
      </c>
      <c r="H79" s="3"/>
    </row>
    <row r="80" spans="1:8" x14ac:dyDescent="0.2">
      <c r="A80" s="21">
        <v>45717</v>
      </c>
      <c r="B80" s="22">
        <f t="shared" si="6"/>
        <v>936.05375000000004</v>
      </c>
      <c r="C80" s="22">
        <f t="shared" si="7"/>
        <v>427.89774722104357</v>
      </c>
      <c r="D80" s="22">
        <f t="shared" si="8"/>
        <v>32233.201079847284</v>
      </c>
      <c r="E80" s="22">
        <f t="shared" si="9"/>
        <v>508.15600277895646</v>
      </c>
      <c r="F80" s="22">
        <f t="shared" si="11"/>
        <v>47354.507670152729</v>
      </c>
      <c r="G80" s="22">
        <f t="shared" si="10"/>
        <v>256738.64833262615</v>
      </c>
      <c r="H80" s="3">
        <v>3000</v>
      </c>
    </row>
    <row r="81" spans="1:8" x14ac:dyDescent="0.2">
      <c r="A81" s="21">
        <v>45748</v>
      </c>
      <c r="B81" s="22">
        <f t="shared" si="6"/>
        <v>936.05375000000004</v>
      </c>
      <c r="C81" s="22">
        <f t="shared" si="7"/>
        <v>422.05082054974531</v>
      </c>
      <c r="D81" s="22">
        <f t="shared" si="8"/>
        <v>32655.25190039703</v>
      </c>
      <c r="E81" s="22">
        <f t="shared" si="9"/>
        <v>514.00292945025467</v>
      </c>
      <c r="F81" s="22">
        <f t="shared" si="11"/>
        <v>50868.510599602982</v>
      </c>
      <c r="G81" s="22">
        <f t="shared" si="10"/>
        <v>253230.49232984718</v>
      </c>
      <c r="H81" s="3"/>
    </row>
    <row r="82" spans="1:8" x14ac:dyDescent="0.2">
      <c r="A82" s="21">
        <v>45778</v>
      </c>
      <c r="B82" s="22">
        <f t="shared" si="6"/>
        <v>936.05375000000004</v>
      </c>
      <c r="C82" s="22">
        <f t="shared" si="7"/>
        <v>421.19414900066158</v>
      </c>
      <c r="D82" s="22">
        <f t="shared" si="8"/>
        <v>33076.446049397695</v>
      </c>
      <c r="E82" s="22">
        <f t="shared" si="9"/>
        <v>514.85960099933845</v>
      </c>
      <c r="F82" s="22">
        <f t="shared" si="11"/>
        <v>51383.370200602323</v>
      </c>
      <c r="G82" s="22">
        <f t="shared" si="10"/>
        <v>252716.48940039694</v>
      </c>
      <c r="H82" s="3"/>
    </row>
    <row r="83" spans="1:8" x14ac:dyDescent="0.2">
      <c r="A83" s="21">
        <v>45809</v>
      </c>
      <c r="B83" s="22">
        <f t="shared" si="6"/>
        <v>936.05375000000004</v>
      </c>
      <c r="C83" s="22">
        <f t="shared" si="7"/>
        <v>420.3360496656627</v>
      </c>
      <c r="D83" s="22">
        <f t="shared" si="8"/>
        <v>33496.782099063355</v>
      </c>
      <c r="E83" s="22">
        <f t="shared" si="9"/>
        <v>515.71770033433734</v>
      </c>
      <c r="F83" s="22">
        <f t="shared" si="11"/>
        <v>51899.087900936662</v>
      </c>
      <c r="G83" s="22">
        <f t="shared" si="10"/>
        <v>252201.6297993976</v>
      </c>
      <c r="H83" s="3"/>
    </row>
    <row r="84" spans="1:8" x14ac:dyDescent="0.2">
      <c r="A84" s="21">
        <v>45839</v>
      </c>
      <c r="B84" s="22">
        <f t="shared" si="6"/>
        <v>936.05375000000004</v>
      </c>
      <c r="C84" s="22">
        <f t="shared" si="7"/>
        <v>419.47652016510546</v>
      </c>
      <c r="D84" s="22">
        <f t="shared" si="8"/>
        <v>33916.258619228458</v>
      </c>
      <c r="E84" s="22">
        <f t="shared" si="9"/>
        <v>516.57722983489452</v>
      </c>
      <c r="F84" s="22">
        <f t="shared" si="11"/>
        <v>52415.665130771558</v>
      </c>
      <c r="G84" s="22">
        <f t="shared" si="10"/>
        <v>251685.91209906328</v>
      </c>
      <c r="H84" s="3"/>
    </row>
    <row r="85" spans="1:8" x14ac:dyDescent="0.2">
      <c r="A85" s="21">
        <v>45870</v>
      </c>
      <c r="B85" s="22">
        <f t="shared" si="6"/>
        <v>936.05375000000004</v>
      </c>
      <c r="C85" s="22">
        <f t="shared" si="7"/>
        <v>418.61555811538068</v>
      </c>
      <c r="D85" s="22">
        <f t="shared" si="8"/>
        <v>34334.874177343838</v>
      </c>
      <c r="E85" s="22">
        <f t="shared" si="9"/>
        <v>517.4381918846193</v>
      </c>
      <c r="F85" s="22">
        <f t="shared" si="11"/>
        <v>52933.103322656178</v>
      </c>
      <c r="G85" s="22">
        <f t="shared" si="10"/>
        <v>251169.33486922839</v>
      </c>
      <c r="H85" s="3"/>
    </row>
    <row r="86" spans="1:8" x14ac:dyDescent="0.2">
      <c r="A86" s="21">
        <v>45901</v>
      </c>
      <c r="B86" s="22">
        <f t="shared" si="6"/>
        <v>936.05375000000004</v>
      </c>
      <c r="C86" s="22">
        <f t="shared" si="7"/>
        <v>417.75316112890624</v>
      </c>
      <c r="D86" s="22">
        <f t="shared" si="8"/>
        <v>34752.627338472746</v>
      </c>
      <c r="E86" s="22">
        <f t="shared" si="9"/>
        <v>518.30058887109385</v>
      </c>
      <c r="F86" s="22">
        <f t="shared" si="11"/>
        <v>53451.403911527268</v>
      </c>
      <c r="G86" s="22">
        <f t="shared" si="10"/>
        <v>250651.89667734376</v>
      </c>
      <c r="H86" s="3"/>
    </row>
    <row r="87" spans="1:8" x14ac:dyDescent="0.2">
      <c r="A87" s="21">
        <v>45931</v>
      </c>
      <c r="B87" s="22">
        <f t="shared" si="6"/>
        <v>936.05375000000004</v>
      </c>
      <c r="C87" s="22">
        <f t="shared" si="7"/>
        <v>416.88932681412109</v>
      </c>
      <c r="D87" s="22">
        <f t="shared" si="8"/>
        <v>35169.516665286865</v>
      </c>
      <c r="E87" s="22">
        <f t="shared" si="9"/>
        <v>519.16442318587895</v>
      </c>
      <c r="F87" s="22">
        <f t="shared" si="11"/>
        <v>53970.568334713149</v>
      </c>
      <c r="G87" s="22">
        <f t="shared" si="10"/>
        <v>250133.59608847267</v>
      </c>
      <c r="H87" s="3"/>
    </row>
    <row r="88" spans="1:8" x14ac:dyDescent="0.2">
      <c r="A88" s="21">
        <v>45962</v>
      </c>
      <c r="B88" s="22">
        <f t="shared" si="6"/>
        <v>936.05375000000004</v>
      </c>
      <c r="C88" s="22">
        <f t="shared" si="7"/>
        <v>416.02405277547803</v>
      </c>
      <c r="D88" s="22">
        <f t="shared" si="8"/>
        <v>35585.540718062344</v>
      </c>
      <c r="E88" s="22">
        <f t="shared" si="9"/>
        <v>520.02969722452201</v>
      </c>
      <c r="F88" s="22">
        <f t="shared" si="11"/>
        <v>54490.598031937669</v>
      </c>
      <c r="G88" s="22">
        <f t="shared" si="10"/>
        <v>249614.4316652868</v>
      </c>
      <c r="H88" s="3"/>
    </row>
    <row r="89" spans="1:8" x14ac:dyDescent="0.2">
      <c r="A89" s="21">
        <v>45992</v>
      </c>
      <c r="B89" s="22">
        <f t="shared" si="6"/>
        <v>936.05375000000004</v>
      </c>
      <c r="C89" s="22">
        <f t="shared" si="7"/>
        <v>415.15733661343711</v>
      </c>
      <c r="D89" s="22">
        <f t="shared" si="8"/>
        <v>36000.698054675784</v>
      </c>
      <c r="E89" s="22">
        <f t="shared" si="9"/>
        <v>520.89641338656293</v>
      </c>
      <c r="F89" s="22">
        <f t="shared" si="11"/>
        <v>55011.494445324235</v>
      </c>
      <c r="G89" s="22">
        <f t="shared" si="10"/>
        <v>249094.40196806227</v>
      </c>
      <c r="H89" s="3"/>
    </row>
    <row r="90" spans="1:8" x14ac:dyDescent="0.2">
      <c r="A90" s="21">
        <v>46023</v>
      </c>
      <c r="B90" s="22">
        <f t="shared" si="6"/>
        <v>936.05375000000004</v>
      </c>
      <c r="C90" s="22">
        <f t="shared" si="7"/>
        <v>414.28917592445953</v>
      </c>
      <c r="D90" s="22">
        <f t="shared" si="8"/>
        <v>36414.987230600243</v>
      </c>
      <c r="E90" s="22">
        <f t="shared" si="9"/>
        <v>521.76457407554051</v>
      </c>
      <c r="F90" s="22">
        <f t="shared" si="11"/>
        <v>55533.259019399775</v>
      </c>
      <c r="G90" s="22">
        <f t="shared" si="10"/>
        <v>248573.50555467571</v>
      </c>
      <c r="H90" s="3"/>
    </row>
    <row r="91" spans="1:8" x14ac:dyDescent="0.2">
      <c r="A91" s="21">
        <v>46054</v>
      </c>
      <c r="B91" s="22">
        <f t="shared" si="6"/>
        <v>936.05375000000004</v>
      </c>
      <c r="C91" s="22">
        <f t="shared" si="7"/>
        <v>413.41956830100025</v>
      </c>
      <c r="D91" s="22">
        <f t="shared" si="8"/>
        <v>36828.40679890124</v>
      </c>
      <c r="E91" s="22">
        <f t="shared" si="9"/>
        <v>522.63418169899978</v>
      </c>
      <c r="F91" s="22">
        <f t="shared" si="11"/>
        <v>56055.893201098777</v>
      </c>
      <c r="G91" s="22">
        <f t="shared" si="10"/>
        <v>248051.74098060015</v>
      </c>
      <c r="H91" s="3"/>
    </row>
    <row r="92" spans="1:8" x14ac:dyDescent="0.2">
      <c r="A92" s="21">
        <v>46082</v>
      </c>
      <c r="B92" s="22">
        <f t="shared" si="6"/>
        <v>936.05375000000004</v>
      </c>
      <c r="C92" s="22">
        <f t="shared" si="7"/>
        <v>412.54851133150191</v>
      </c>
      <c r="D92" s="22">
        <f t="shared" si="8"/>
        <v>37240.955310232741</v>
      </c>
      <c r="E92" s="22">
        <f t="shared" si="9"/>
        <v>523.50523866849812</v>
      </c>
      <c r="F92" s="22">
        <f t="shared" si="11"/>
        <v>56579.398439767276</v>
      </c>
      <c r="G92" s="22">
        <f t="shared" si="10"/>
        <v>247529.10679890116</v>
      </c>
      <c r="H92" s="3">
        <v>3000</v>
      </c>
    </row>
    <row r="93" spans="1:8" x14ac:dyDescent="0.2">
      <c r="A93" s="21">
        <v>46113</v>
      </c>
      <c r="B93" s="22">
        <f t="shared" si="6"/>
        <v>936.05375000000004</v>
      </c>
      <c r="C93" s="22">
        <f t="shared" si="7"/>
        <v>406.67600260038779</v>
      </c>
      <c r="D93" s="22">
        <f t="shared" si="8"/>
        <v>37647.631312833131</v>
      </c>
      <c r="E93" s="22">
        <f t="shared" si="9"/>
        <v>529.37774739961219</v>
      </c>
      <c r="F93" s="22">
        <f t="shared" si="11"/>
        <v>60108.776187166884</v>
      </c>
      <c r="G93" s="22">
        <f t="shared" si="10"/>
        <v>244005.60156023267</v>
      </c>
      <c r="H93" s="3"/>
    </row>
    <row r="94" spans="1:8" x14ac:dyDescent="0.2">
      <c r="A94" s="21">
        <v>46143</v>
      </c>
      <c r="B94" s="22">
        <f t="shared" si="6"/>
        <v>936.05375000000004</v>
      </c>
      <c r="C94" s="22">
        <f t="shared" si="7"/>
        <v>405.79370635472173</v>
      </c>
      <c r="D94" s="22">
        <f t="shared" si="8"/>
        <v>38053.425019187853</v>
      </c>
      <c r="E94" s="22">
        <f t="shared" si="9"/>
        <v>530.2600436452783</v>
      </c>
      <c r="F94" s="22">
        <f t="shared" si="11"/>
        <v>60639.036230812162</v>
      </c>
      <c r="G94" s="22">
        <f t="shared" si="10"/>
        <v>243476.22381283305</v>
      </c>
      <c r="H94" s="3"/>
    </row>
    <row r="95" spans="1:8" x14ac:dyDescent="0.2">
      <c r="A95" s="21">
        <v>46174</v>
      </c>
      <c r="B95" s="22">
        <f t="shared" si="6"/>
        <v>936.05375000000004</v>
      </c>
      <c r="C95" s="22">
        <f t="shared" si="7"/>
        <v>404.90993961531296</v>
      </c>
      <c r="D95" s="22">
        <f t="shared" si="8"/>
        <v>38458.334958803163</v>
      </c>
      <c r="E95" s="22">
        <f t="shared" si="9"/>
        <v>531.14381038468707</v>
      </c>
      <c r="F95" s="22">
        <f t="shared" si="11"/>
        <v>61170.180041196851</v>
      </c>
      <c r="G95" s="22">
        <f t="shared" si="10"/>
        <v>242945.96376918777</v>
      </c>
      <c r="H95" s="3"/>
    </row>
    <row r="96" spans="1:8" x14ac:dyDescent="0.2">
      <c r="A96" s="21">
        <v>46204</v>
      </c>
      <c r="B96" s="22">
        <f t="shared" si="6"/>
        <v>936.05375000000004</v>
      </c>
      <c r="C96" s="22">
        <f t="shared" si="7"/>
        <v>404.02469993133849</v>
      </c>
      <c r="D96" s="22">
        <f t="shared" si="8"/>
        <v>38862.359658734502</v>
      </c>
      <c r="E96" s="22">
        <f t="shared" si="9"/>
        <v>532.02905006866149</v>
      </c>
      <c r="F96" s="22">
        <f t="shared" si="11"/>
        <v>61702.209091265511</v>
      </c>
      <c r="G96" s="22">
        <f t="shared" si="10"/>
        <v>242414.8199588031</v>
      </c>
      <c r="H96" s="3"/>
    </row>
    <row r="97" spans="1:8" x14ac:dyDescent="0.2">
      <c r="A97" s="21">
        <v>46235</v>
      </c>
      <c r="B97" s="22">
        <f t="shared" si="6"/>
        <v>936.05375000000004</v>
      </c>
      <c r="C97" s="22">
        <f t="shared" si="7"/>
        <v>403.13798484789072</v>
      </c>
      <c r="D97" s="22">
        <f t="shared" si="8"/>
        <v>39265.497643582392</v>
      </c>
      <c r="E97" s="22">
        <f t="shared" si="9"/>
        <v>532.91576515210932</v>
      </c>
      <c r="F97" s="22">
        <f t="shared" si="11"/>
        <v>62235.12485641762</v>
      </c>
      <c r="G97" s="22">
        <f t="shared" si="10"/>
        <v>241882.79090873443</v>
      </c>
      <c r="H97" s="3"/>
    </row>
    <row r="98" spans="1:8" x14ac:dyDescent="0.2">
      <c r="A98" s="21">
        <v>46266</v>
      </c>
      <c r="B98" s="22">
        <f t="shared" si="6"/>
        <v>936.05375000000004</v>
      </c>
      <c r="C98" s="22">
        <f t="shared" si="7"/>
        <v>402.24979190597054</v>
      </c>
      <c r="D98" s="22">
        <f t="shared" si="8"/>
        <v>39667.74743548836</v>
      </c>
      <c r="E98" s="22">
        <f t="shared" si="9"/>
        <v>533.80395809402944</v>
      </c>
      <c r="F98" s="22">
        <f t="shared" si="11"/>
        <v>62768.928814511652</v>
      </c>
      <c r="G98" s="22">
        <f t="shared" si="10"/>
        <v>241349.87514358232</v>
      </c>
      <c r="H98" s="3"/>
    </row>
    <row r="99" spans="1:8" x14ac:dyDescent="0.2">
      <c r="A99" s="21">
        <v>46296</v>
      </c>
      <c r="B99" s="22">
        <f t="shared" si="6"/>
        <v>936.05375000000004</v>
      </c>
      <c r="C99" s="22">
        <f t="shared" si="7"/>
        <v>401.36011864248047</v>
      </c>
      <c r="D99" s="22">
        <f t="shared" si="8"/>
        <v>40069.107554130838</v>
      </c>
      <c r="E99" s="22">
        <f t="shared" si="9"/>
        <v>534.69363135751951</v>
      </c>
      <c r="F99" s="22">
        <f t="shared" si="11"/>
        <v>63303.622445869172</v>
      </c>
      <c r="G99" s="22">
        <f t="shared" si="10"/>
        <v>240816.07118548828</v>
      </c>
      <c r="H99" s="3"/>
    </row>
    <row r="100" spans="1:8" x14ac:dyDescent="0.2">
      <c r="A100" s="21">
        <v>46327</v>
      </c>
      <c r="B100" s="22">
        <f t="shared" si="6"/>
        <v>936.05375000000004</v>
      </c>
      <c r="C100" s="22">
        <f t="shared" si="7"/>
        <v>400.46896259021793</v>
      </c>
      <c r="D100" s="22">
        <f t="shared" si="8"/>
        <v>40469.576516721056</v>
      </c>
      <c r="E100" s="22">
        <f t="shared" si="9"/>
        <v>535.58478740978217</v>
      </c>
      <c r="F100" s="22">
        <f t="shared" si="11"/>
        <v>63839.207233278954</v>
      </c>
      <c r="G100" s="22">
        <f t="shared" si="10"/>
        <v>240281.37755413077</v>
      </c>
      <c r="H100" s="3"/>
    </row>
    <row r="101" spans="1:8" x14ac:dyDescent="0.2">
      <c r="A101" s="21">
        <v>46357</v>
      </c>
      <c r="B101" s="22">
        <f t="shared" si="6"/>
        <v>936.05375000000004</v>
      </c>
      <c r="C101" s="22">
        <f t="shared" si="7"/>
        <v>399.57632127786832</v>
      </c>
      <c r="D101" s="22">
        <f t="shared" si="8"/>
        <v>40869.152837998925</v>
      </c>
      <c r="E101" s="22">
        <f t="shared" si="9"/>
        <v>536.47742872213166</v>
      </c>
      <c r="F101" s="22">
        <f t="shared" si="11"/>
        <v>64375.684662001084</v>
      </c>
      <c r="G101" s="22">
        <f t="shared" si="10"/>
        <v>239745.79276672099</v>
      </c>
      <c r="H101" s="3"/>
    </row>
    <row r="102" spans="1:8" x14ac:dyDescent="0.2">
      <c r="A102" s="21">
        <v>46388</v>
      </c>
      <c r="B102" s="22">
        <f t="shared" si="6"/>
        <v>936.05375000000004</v>
      </c>
      <c r="C102" s="22">
        <f t="shared" si="7"/>
        <v>398.68219222999807</v>
      </c>
      <c r="D102" s="22">
        <f t="shared" si="8"/>
        <v>41267.835030228925</v>
      </c>
      <c r="E102" s="22">
        <f t="shared" si="9"/>
        <v>537.37155777000203</v>
      </c>
      <c r="F102" s="22">
        <f t="shared" si="11"/>
        <v>64913.056219771082</v>
      </c>
      <c r="G102" s="22">
        <f t="shared" si="10"/>
        <v>239209.31533799885</v>
      </c>
      <c r="H102" s="3"/>
    </row>
    <row r="103" spans="1:8" x14ac:dyDescent="0.2">
      <c r="A103" s="21">
        <v>46419</v>
      </c>
      <c r="B103" s="22">
        <f t="shared" si="6"/>
        <v>936.05375000000004</v>
      </c>
      <c r="C103" s="22">
        <f t="shared" si="7"/>
        <v>397.78657296704807</v>
      </c>
      <c r="D103" s="22">
        <f t="shared" si="8"/>
        <v>41665.62160319597</v>
      </c>
      <c r="E103" s="22">
        <f t="shared" si="9"/>
        <v>538.26717703295196</v>
      </c>
      <c r="F103" s="22">
        <f t="shared" si="11"/>
        <v>65451.323396804037</v>
      </c>
      <c r="G103" s="22">
        <f t="shared" si="10"/>
        <v>238671.94378022884</v>
      </c>
      <c r="H103" s="3"/>
    </row>
    <row r="104" spans="1:8" x14ac:dyDescent="0.2">
      <c r="A104" s="21">
        <v>46447</v>
      </c>
      <c r="B104" s="22">
        <f t="shared" si="6"/>
        <v>936.05375000000004</v>
      </c>
      <c r="C104" s="22">
        <f t="shared" si="7"/>
        <v>396.8894610053265</v>
      </c>
      <c r="D104" s="22">
        <f t="shared" si="8"/>
        <v>42062.511064201295</v>
      </c>
      <c r="E104" s="22">
        <f t="shared" si="9"/>
        <v>539.1642889946736</v>
      </c>
      <c r="F104" s="22">
        <f t="shared" si="11"/>
        <v>65990.487685798711</v>
      </c>
      <c r="G104" s="22">
        <f t="shared" si="10"/>
        <v>238133.6766031959</v>
      </c>
      <c r="H104" s="3">
        <v>3000</v>
      </c>
    </row>
    <row r="105" spans="1:8" x14ac:dyDescent="0.2">
      <c r="A105" s="21">
        <v>46478</v>
      </c>
      <c r="B105" s="22">
        <f t="shared" si="6"/>
        <v>936.05375000000004</v>
      </c>
      <c r="C105" s="22">
        <f t="shared" si="7"/>
        <v>390.99085385700204</v>
      </c>
      <c r="D105" s="22">
        <f t="shared" si="8"/>
        <v>42453.501918058297</v>
      </c>
      <c r="E105" s="22">
        <f t="shared" si="9"/>
        <v>545.06289614299794</v>
      </c>
      <c r="F105" s="22">
        <f t="shared" si="11"/>
        <v>69535.550581941716</v>
      </c>
      <c r="G105" s="22">
        <f t="shared" si="10"/>
        <v>234594.51231420122</v>
      </c>
      <c r="H105" s="3"/>
    </row>
    <row r="106" spans="1:8" x14ac:dyDescent="0.2">
      <c r="A106" s="21">
        <v>46508</v>
      </c>
      <c r="B106" s="22">
        <f t="shared" si="6"/>
        <v>936.05375000000004</v>
      </c>
      <c r="C106" s="22">
        <f t="shared" si="7"/>
        <v>390.08241569676369</v>
      </c>
      <c r="D106" s="22">
        <f t="shared" si="8"/>
        <v>42843.584333755061</v>
      </c>
      <c r="E106" s="22">
        <f t="shared" si="9"/>
        <v>545.97133430323629</v>
      </c>
      <c r="F106" s="22">
        <f t="shared" si="11"/>
        <v>70081.52191624495</v>
      </c>
      <c r="G106" s="22">
        <f t="shared" si="10"/>
        <v>234049.44941805821</v>
      </c>
      <c r="H106" s="3"/>
    </row>
    <row r="107" spans="1:8" x14ac:dyDescent="0.2">
      <c r="A107" s="21">
        <v>46539</v>
      </c>
      <c r="B107" s="22">
        <f t="shared" si="6"/>
        <v>936.05375000000004</v>
      </c>
      <c r="C107" s="22">
        <f t="shared" si="7"/>
        <v>389.17246347292496</v>
      </c>
      <c r="D107" s="22">
        <f t="shared" si="8"/>
        <v>43232.756797227987</v>
      </c>
      <c r="E107" s="22">
        <f t="shared" si="9"/>
        <v>546.88128652707508</v>
      </c>
      <c r="F107" s="22">
        <f t="shared" si="11"/>
        <v>70628.403202772024</v>
      </c>
      <c r="G107" s="22">
        <f t="shared" si="10"/>
        <v>233503.47808375498</v>
      </c>
      <c r="H107" s="3"/>
    </row>
    <row r="108" spans="1:8" x14ac:dyDescent="0.2">
      <c r="A108" s="21">
        <v>46569</v>
      </c>
      <c r="B108" s="22">
        <f t="shared" si="6"/>
        <v>936.05375000000004</v>
      </c>
      <c r="C108" s="22">
        <f t="shared" si="7"/>
        <v>388.26099466204647</v>
      </c>
      <c r="D108" s="22">
        <f t="shared" si="8"/>
        <v>43621.01779189003</v>
      </c>
      <c r="E108" s="22">
        <f t="shared" si="9"/>
        <v>547.79275533795362</v>
      </c>
      <c r="F108" s="22">
        <f t="shared" si="11"/>
        <v>71176.19595810998</v>
      </c>
      <c r="G108" s="22">
        <f t="shared" si="10"/>
        <v>232956.59679722789</v>
      </c>
      <c r="H108" s="3"/>
    </row>
    <row r="109" spans="1:8" x14ac:dyDescent="0.2">
      <c r="A109" s="21">
        <v>46600</v>
      </c>
      <c r="B109" s="22">
        <f t="shared" si="6"/>
        <v>936.05375000000004</v>
      </c>
      <c r="C109" s="22">
        <f t="shared" si="7"/>
        <v>387.34800673648323</v>
      </c>
      <c r="D109" s="22">
        <f t="shared" si="8"/>
        <v>44008.36579862651</v>
      </c>
      <c r="E109" s="22">
        <f t="shared" si="9"/>
        <v>548.70574326351675</v>
      </c>
      <c r="F109" s="22">
        <f t="shared" si="11"/>
        <v>71724.901701373499</v>
      </c>
      <c r="G109" s="22">
        <f t="shared" si="10"/>
        <v>232408.80404188993</v>
      </c>
      <c r="H109" s="3"/>
    </row>
    <row r="110" spans="1:8" x14ac:dyDescent="0.2">
      <c r="A110" s="21">
        <v>46631</v>
      </c>
      <c r="B110" s="22">
        <f t="shared" si="6"/>
        <v>936.05375000000004</v>
      </c>
      <c r="C110" s="22">
        <f t="shared" si="7"/>
        <v>386.4334971643774</v>
      </c>
      <c r="D110" s="22">
        <f t="shared" si="8"/>
        <v>44394.799295790886</v>
      </c>
      <c r="E110" s="22">
        <f t="shared" si="9"/>
        <v>549.62025283562264</v>
      </c>
      <c r="F110" s="22">
        <f t="shared" si="11"/>
        <v>72274.521954209122</v>
      </c>
      <c r="G110" s="22">
        <f t="shared" si="10"/>
        <v>231860.09829862643</v>
      </c>
      <c r="H110" s="3"/>
    </row>
    <row r="111" spans="1:8" x14ac:dyDescent="0.2">
      <c r="A111" s="21">
        <v>46661</v>
      </c>
      <c r="B111" s="22">
        <f t="shared" si="6"/>
        <v>936.05375000000004</v>
      </c>
      <c r="C111" s="22">
        <f t="shared" si="7"/>
        <v>385.51746340965133</v>
      </c>
      <c r="D111" s="22">
        <f t="shared" si="8"/>
        <v>44780.316759200541</v>
      </c>
      <c r="E111" s="22">
        <f t="shared" si="9"/>
        <v>550.53628659034871</v>
      </c>
      <c r="F111" s="22">
        <f t="shared" si="11"/>
        <v>72825.058240799466</v>
      </c>
      <c r="G111" s="22">
        <f t="shared" si="10"/>
        <v>231310.47804579081</v>
      </c>
      <c r="H111" s="3"/>
    </row>
    <row r="112" spans="1:8" x14ac:dyDescent="0.2">
      <c r="A112" s="21">
        <v>46692</v>
      </c>
      <c r="B112" s="22">
        <f t="shared" si="6"/>
        <v>936.05375000000004</v>
      </c>
      <c r="C112" s="22">
        <f t="shared" si="7"/>
        <v>384.59990293200076</v>
      </c>
      <c r="D112" s="22">
        <f t="shared" si="8"/>
        <v>45164.916662132542</v>
      </c>
      <c r="E112" s="22">
        <f t="shared" si="9"/>
        <v>551.45384706799928</v>
      </c>
      <c r="F112" s="22">
        <f t="shared" si="11"/>
        <v>73376.512087867464</v>
      </c>
      <c r="G112" s="22">
        <f t="shared" si="10"/>
        <v>230759.94175920045</v>
      </c>
      <c r="H112" s="3"/>
    </row>
    <row r="113" spans="1:8" x14ac:dyDescent="0.2">
      <c r="A113" s="21">
        <v>46722</v>
      </c>
      <c r="B113" s="22">
        <f t="shared" si="6"/>
        <v>936.05375000000004</v>
      </c>
      <c r="C113" s="22">
        <f t="shared" si="7"/>
        <v>383.68081318688741</v>
      </c>
      <c r="D113" s="22">
        <f t="shared" si="8"/>
        <v>45548.597475319431</v>
      </c>
      <c r="E113" s="22">
        <f t="shared" si="9"/>
        <v>552.37293681311257</v>
      </c>
      <c r="F113" s="22">
        <f t="shared" si="11"/>
        <v>73928.885024680581</v>
      </c>
      <c r="G113" s="22">
        <f t="shared" si="10"/>
        <v>230208.48791213243</v>
      </c>
      <c r="H113" s="3"/>
    </row>
    <row r="114" spans="1:8" x14ac:dyDescent="0.2">
      <c r="A114" s="21">
        <v>46753</v>
      </c>
      <c r="B114" s="22">
        <f t="shared" si="6"/>
        <v>936.05375000000004</v>
      </c>
      <c r="C114" s="22">
        <f t="shared" si="7"/>
        <v>382.76019162553223</v>
      </c>
      <c r="D114" s="22">
        <f t="shared" si="8"/>
        <v>45931.357666944961</v>
      </c>
      <c r="E114" s="22">
        <f t="shared" si="9"/>
        <v>553.29355837446781</v>
      </c>
      <c r="F114" s="22">
        <f t="shared" si="11"/>
        <v>74482.178583055051</v>
      </c>
      <c r="G114" s="22">
        <f t="shared" si="10"/>
        <v>229656.11497531933</v>
      </c>
      <c r="H114" s="3"/>
    </row>
    <row r="115" spans="1:8" x14ac:dyDescent="0.2">
      <c r="A115" s="21">
        <v>46784</v>
      </c>
      <c r="B115" s="22">
        <f t="shared" si="6"/>
        <v>936.05375000000004</v>
      </c>
      <c r="C115" s="22">
        <f t="shared" si="7"/>
        <v>381.83803569490811</v>
      </c>
      <c r="D115" s="22">
        <f t="shared" si="8"/>
        <v>46313.195702639867</v>
      </c>
      <c r="E115" s="22">
        <f t="shared" si="9"/>
        <v>554.21571430509198</v>
      </c>
      <c r="F115" s="22">
        <f t="shared" si="11"/>
        <v>75036.394297360137</v>
      </c>
      <c r="G115" s="22">
        <f t="shared" si="10"/>
        <v>229102.82141694488</v>
      </c>
      <c r="H115" s="3"/>
    </row>
    <row r="116" spans="1:8" x14ac:dyDescent="0.2">
      <c r="A116" s="21">
        <v>46813</v>
      </c>
      <c r="B116" s="22">
        <f t="shared" si="6"/>
        <v>936.05375000000004</v>
      </c>
      <c r="C116" s="22">
        <f t="shared" si="7"/>
        <v>380.91434283773299</v>
      </c>
      <c r="D116" s="22">
        <f t="shared" si="8"/>
        <v>46694.110045477602</v>
      </c>
      <c r="E116" s="22">
        <f t="shared" si="9"/>
        <v>555.13940716226705</v>
      </c>
      <c r="F116" s="22">
        <f t="shared" si="11"/>
        <v>75591.533704522401</v>
      </c>
      <c r="G116" s="22">
        <f t="shared" si="10"/>
        <v>228548.60570263979</v>
      </c>
      <c r="H116" s="3">
        <v>3000</v>
      </c>
    </row>
    <row r="117" spans="1:8" x14ac:dyDescent="0.2">
      <c r="A117" s="21">
        <v>46844</v>
      </c>
      <c r="B117" s="22">
        <f t="shared" si="6"/>
        <v>936.05375000000004</v>
      </c>
      <c r="C117" s="22">
        <f t="shared" si="7"/>
        <v>374.98911049246254</v>
      </c>
      <c r="D117" s="22">
        <f t="shared" si="8"/>
        <v>47069.099155970063</v>
      </c>
      <c r="E117" s="22">
        <f t="shared" si="9"/>
        <v>561.06463950753755</v>
      </c>
      <c r="F117" s="22">
        <f t="shared" si="11"/>
        <v>79152.598344029931</v>
      </c>
      <c r="G117" s="22">
        <f t="shared" si="10"/>
        <v>224993.46629547753</v>
      </c>
      <c r="H117" s="3"/>
    </row>
    <row r="118" spans="1:8" x14ac:dyDescent="0.2">
      <c r="A118" s="21">
        <v>46874</v>
      </c>
      <c r="B118" s="22">
        <f t="shared" si="6"/>
        <v>936.05375000000004</v>
      </c>
      <c r="C118" s="22">
        <f t="shared" si="7"/>
        <v>374.05400275994998</v>
      </c>
      <c r="D118" s="22">
        <f t="shared" si="8"/>
        <v>47443.153158730012</v>
      </c>
      <c r="E118" s="22">
        <f t="shared" si="9"/>
        <v>561.99974724005006</v>
      </c>
      <c r="F118" s="22">
        <f t="shared" si="11"/>
        <v>79714.598091269989</v>
      </c>
      <c r="G118" s="22">
        <f t="shared" si="10"/>
        <v>224432.40165597</v>
      </c>
      <c r="H118" s="3"/>
    </row>
    <row r="119" spans="1:8" x14ac:dyDescent="0.2">
      <c r="A119" s="21">
        <v>46905</v>
      </c>
      <c r="B119" s="22">
        <f t="shared" si="6"/>
        <v>936.05375000000004</v>
      </c>
      <c r="C119" s="22">
        <f t="shared" si="7"/>
        <v>373.11733651454995</v>
      </c>
      <c r="D119" s="22">
        <f t="shared" si="8"/>
        <v>47816.270495244564</v>
      </c>
      <c r="E119" s="22">
        <f t="shared" si="9"/>
        <v>562.93641348545009</v>
      </c>
      <c r="F119" s="22">
        <f t="shared" si="11"/>
        <v>80277.534504755444</v>
      </c>
      <c r="G119" s="22">
        <f t="shared" si="10"/>
        <v>223870.40190872995</v>
      </c>
      <c r="H119" s="3"/>
    </row>
    <row r="120" spans="1:8" x14ac:dyDescent="0.2">
      <c r="A120" s="21">
        <v>46935</v>
      </c>
      <c r="B120" s="22">
        <f t="shared" si="6"/>
        <v>936.05375000000004</v>
      </c>
      <c r="C120" s="22">
        <f t="shared" si="7"/>
        <v>372.17910915874086</v>
      </c>
      <c r="D120" s="22">
        <f t="shared" si="8"/>
        <v>48188.449604403308</v>
      </c>
      <c r="E120" s="22">
        <f t="shared" si="9"/>
        <v>563.87464084125918</v>
      </c>
      <c r="F120" s="22">
        <f t="shared" si="11"/>
        <v>80841.409145596699</v>
      </c>
      <c r="G120" s="22">
        <f t="shared" si="10"/>
        <v>223307.46549524451</v>
      </c>
      <c r="H120" s="3"/>
    </row>
    <row r="121" spans="1:8" x14ac:dyDescent="0.2">
      <c r="A121" s="21">
        <v>46966</v>
      </c>
      <c r="B121" s="22">
        <f t="shared" si="6"/>
        <v>936.05375000000004</v>
      </c>
      <c r="C121" s="22">
        <f t="shared" si="7"/>
        <v>371.23931809067204</v>
      </c>
      <c r="D121" s="22">
        <f t="shared" si="8"/>
        <v>48559.68892249398</v>
      </c>
      <c r="E121" s="22">
        <f t="shared" si="9"/>
        <v>564.81443190932805</v>
      </c>
      <c r="F121" s="22">
        <f t="shared" si="11"/>
        <v>81406.223577506025</v>
      </c>
      <c r="G121" s="22">
        <f t="shared" si="10"/>
        <v>222743.59085440324</v>
      </c>
      <c r="H121" s="3"/>
    </row>
    <row r="122" spans="1:8" x14ac:dyDescent="0.2">
      <c r="A122" s="21">
        <v>46997</v>
      </c>
      <c r="B122" s="22">
        <f t="shared" si="6"/>
        <v>936.05375000000004</v>
      </c>
      <c r="C122" s="22">
        <f t="shared" si="7"/>
        <v>370.29796070415654</v>
      </c>
      <c r="D122" s="22">
        <f t="shared" si="8"/>
        <v>48929.986883198137</v>
      </c>
      <c r="E122" s="22">
        <f t="shared" si="9"/>
        <v>565.75578929584344</v>
      </c>
      <c r="F122" s="22">
        <f t="shared" si="11"/>
        <v>81971.979366801868</v>
      </c>
      <c r="G122" s="22">
        <f t="shared" si="10"/>
        <v>222178.77642249392</v>
      </c>
      <c r="H122" s="3"/>
    </row>
    <row r="123" spans="1:8" x14ac:dyDescent="0.2">
      <c r="A123" s="21">
        <v>47027</v>
      </c>
      <c r="B123" s="22">
        <f t="shared" si="6"/>
        <v>936.05375000000004</v>
      </c>
      <c r="C123" s="22">
        <f t="shared" si="7"/>
        <v>369.35503438866346</v>
      </c>
      <c r="D123" s="22">
        <f t="shared" si="8"/>
        <v>49299.341917586797</v>
      </c>
      <c r="E123" s="22">
        <f t="shared" si="9"/>
        <v>566.69871561133664</v>
      </c>
      <c r="F123" s="22">
        <f t="shared" si="11"/>
        <v>82538.6780824132</v>
      </c>
      <c r="G123" s="22">
        <f t="shared" si="10"/>
        <v>221613.02063319806</v>
      </c>
      <c r="H123" s="3"/>
    </row>
    <row r="124" spans="1:8" x14ac:dyDescent="0.2">
      <c r="A124" s="21">
        <v>47058</v>
      </c>
      <c r="B124" s="22">
        <f t="shared" si="6"/>
        <v>936.05375000000004</v>
      </c>
      <c r="C124" s="22">
        <f t="shared" si="7"/>
        <v>368.41053652931123</v>
      </c>
      <c r="D124" s="22">
        <f t="shared" si="8"/>
        <v>49667.752454116111</v>
      </c>
      <c r="E124" s="22">
        <f t="shared" si="9"/>
        <v>567.64321347068881</v>
      </c>
      <c r="F124" s="22">
        <f t="shared" si="11"/>
        <v>83106.321295883885</v>
      </c>
      <c r="G124" s="22">
        <f t="shared" si="10"/>
        <v>221046.32191758673</v>
      </c>
      <c r="H124" s="3"/>
    </row>
    <row r="125" spans="1:8" x14ac:dyDescent="0.2">
      <c r="A125" s="21">
        <v>47088</v>
      </c>
      <c r="B125" s="22">
        <f t="shared" si="6"/>
        <v>936.05375000000004</v>
      </c>
      <c r="C125" s="22">
        <f t="shared" si="7"/>
        <v>367.46446450686005</v>
      </c>
      <c r="D125" s="22">
        <f t="shared" si="8"/>
        <v>50035.216918622973</v>
      </c>
      <c r="E125" s="22">
        <f t="shared" si="9"/>
        <v>568.58928549313998</v>
      </c>
      <c r="F125" s="22">
        <f t="shared" si="11"/>
        <v>83674.910581377029</v>
      </c>
      <c r="G125" s="22">
        <f t="shared" si="10"/>
        <v>220478.67870411603</v>
      </c>
      <c r="H125" s="3"/>
    </row>
    <row r="126" spans="1:8" x14ac:dyDescent="0.2">
      <c r="A126" s="21">
        <v>47119</v>
      </c>
      <c r="B126" s="22">
        <f t="shared" si="6"/>
        <v>936.05375000000004</v>
      </c>
      <c r="C126" s="22">
        <f t="shared" si="7"/>
        <v>366.51681569770483</v>
      </c>
      <c r="D126" s="22">
        <f t="shared" si="8"/>
        <v>50401.733734320675</v>
      </c>
      <c r="E126" s="22">
        <f t="shared" si="9"/>
        <v>569.53693430229521</v>
      </c>
      <c r="F126" s="22">
        <f t="shared" si="11"/>
        <v>84244.44751567932</v>
      </c>
      <c r="G126" s="22">
        <f t="shared" si="10"/>
        <v>219910.0894186229</v>
      </c>
      <c r="H126" s="3"/>
    </row>
    <row r="127" spans="1:8" x14ac:dyDescent="0.2">
      <c r="A127" s="21">
        <v>47150</v>
      </c>
      <c r="B127" s="22">
        <f t="shared" si="6"/>
        <v>936.05375000000004</v>
      </c>
      <c r="C127" s="22">
        <f t="shared" si="7"/>
        <v>365.56758747386766</v>
      </c>
      <c r="D127" s="22">
        <f t="shared" si="8"/>
        <v>50767.301321794541</v>
      </c>
      <c r="E127" s="22">
        <f t="shared" si="9"/>
        <v>570.48616252613238</v>
      </c>
      <c r="F127" s="22">
        <f t="shared" si="11"/>
        <v>84814.933678205445</v>
      </c>
      <c r="G127" s="22">
        <f t="shared" si="10"/>
        <v>219340.55248432059</v>
      </c>
      <c r="H127" s="3"/>
    </row>
    <row r="128" spans="1:8" x14ac:dyDescent="0.2">
      <c r="A128" s="21">
        <v>47178</v>
      </c>
      <c r="B128" s="22">
        <f t="shared" si="6"/>
        <v>936.05375000000004</v>
      </c>
      <c r="C128" s="22">
        <f t="shared" si="7"/>
        <v>364.61677720299076</v>
      </c>
      <c r="D128" s="22">
        <f t="shared" si="8"/>
        <v>51131.918098997528</v>
      </c>
      <c r="E128" s="22">
        <f t="shared" si="9"/>
        <v>571.43697279700928</v>
      </c>
      <c r="F128" s="22">
        <f t="shared" si="11"/>
        <v>85386.370651002449</v>
      </c>
      <c r="G128" s="22">
        <f t="shared" si="10"/>
        <v>218770.06632179447</v>
      </c>
      <c r="H128" s="3">
        <v>3000</v>
      </c>
    </row>
    <row r="129" spans="1:8" x14ac:dyDescent="0.2">
      <c r="A129" s="21">
        <v>47209</v>
      </c>
      <c r="B129" s="22">
        <f t="shared" si="6"/>
        <v>936.05375000000004</v>
      </c>
      <c r="C129" s="22">
        <f t="shared" si="7"/>
        <v>358.6643822483291</v>
      </c>
      <c r="D129" s="22">
        <f t="shared" si="8"/>
        <v>51490.58248124586</v>
      </c>
      <c r="E129" s="22">
        <f t="shared" si="9"/>
        <v>577.38936775167099</v>
      </c>
      <c r="F129" s="22">
        <f t="shared" si="11"/>
        <v>88963.760018754125</v>
      </c>
      <c r="G129" s="22">
        <f t="shared" si="10"/>
        <v>215198.62934899746</v>
      </c>
      <c r="H129" s="3"/>
    </row>
    <row r="130" spans="1:8" x14ac:dyDescent="0.2">
      <c r="A130" s="21">
        <v>47239</v>
      </c>
      <c r="B130" s="22">
        <f t="shared" si="6"/>
        <v>936.05375000000004</v>
      </c>
      <c r="C130" s="22">
        <f t="shared" si="7"/>
        <v>357.70206663540966</v>
      </c>
      <c r="D130" s="22">
        <f t="shared" si="8"/>
        <v>51848.284547881267</v>
      </c>
      <c r="E130" s="22">
        <f t="shared" si="9"/>
        <v>578.35168336459037</v>
      </c>
      <c r="F130" s="22">
        <f t="shared" si="11"/>
        <v>89542.111702118709</v>
      </c>
      <c r="G130" s="22">
        <f t="shared" si="10"/>
        <v>214621.2399812458</v>
      </c>
      <c r="H130" s="3"/>
    </row>
    <row r="131" spans="1:8" x14ac:dyDescent="0.2">
      <c r="A131" s="21">
        <v>47270</v>
      </c>
      <c r="B131" s="22">
        <f t="shared" si="6"/>
        <v>936.05375000000004</v>
      </c>
      <c r="C131" s="22">
        <f t="shared" si="7"/>
        <v>356.73814716313535</v>
      </c>
      <c r="D131" s="22">
        <f t="shared" si="8"/>
        <v>52205.022695044405</v>
      </c>
      <c r="E131" s="22">
        <f t="shared" si="9"/>
        <v>579.31560283686463</v>
      </c>
      <c r="F131" s="22">
        <f t="shared" si="11"/>
        <v>90121.427304955578</v>
      </c>
      <c r="G131" s="22">
        <f t="shared" si="10"/>
        <v>214042.8882978812</v>
      </c>
      <c r="H131" s="3"/>
    </row>
    <row r="132" spans="1:8" x14ac:dyDescent="0.2">
      <c r="A132" s="21">
        <v>47300</v>
      </c>
      <c r="B132" s="22">
        <f t="shared" si="6"/>
        <v>936.05375000000004</v>
      </c>
      <c r="C132" s="22">
        <f t="shared" si="7"/>
        <v>355.77262115840722</v>
      </c>
      <c r="D132" s="22">
        <f t="shared" si="8"/>
        <v>52560.795316202813</v>
      </c>
      <c r="E132" s="22">
        <f t="shared" si="9"/>
        <v>580.28112884159282</v>
      </c>
      <c r="F132" s="22">
        <f t="shared" si="11"/>
        <v>90701.708433797176</v>
      </c>
      <c r="G132" s="22">
        <f t="shared" si="10"/>
        <v>213463.57269504433</v>
      </c>
      <c r="H132" s="3"/>
    </row>
    <row r="133" spans="1:8" x14ac:dyDescent="0.2">
      <c r="A133" s="21">
        <v>47331</v>
      </c>
      <c r="B133" s="22">
        <f t="shared" si="6"/>
        <v>936.05375000000004</v>
      </c>
      <c r="C133" s="22">
        <f t="shared" si="7"/>
        <v>354.80548594367121</v>
      </c>
      <c r="D133" s="22">
        <f t="shared" si="8"/>
        <v>52915.600802146488</v>
      </c>
      <c r="E133" s="22">
        <f t="shared" si="9"/>
        <v>581.24826405632882</v>
      </c>
      <c r="F133" s="22">
        <f t="shared" si="11"/>
        <v>91282.9566978535</v>
      </c>
      <c r="G133" s="22">
        <f t="shared" si="10"/>
        <v>212883.29156620274</v>
      </c>
      <c r="H133" s="3"/>
    </row>
    <row r="134" spans="1:8" x14ac:dyDescent="0.2">
      <c r="A134" s="21">
        <v>47362</v>
      </c>
      <c r="B134" s="22">
        <f t="shared" si="6"/>
        <v>936.05375000000004</v>
      </c>
      <c r="C134" s="22">
        <f t="shared" si="7"/>
        <v>353.83673883691068</v>
      </c>
      <c r="D134" s="22">
        <f t="shared" si="8"/>
        <v>53269.437540983396</v>
      </c>
      <c r="E134" s="22">
        <f t="shared" si="9"/>
        <v>582.21701116308941</v>
      </c>
      <c r="F134" s="22">
        <f t="shared" si="11"/>
        <v>91865.173709016584</v>
      </c>
      <c r="G134" s="22">
        <f t="shared" si="10"/>
        <v>212302.0433021464</v>
      </c>
      <c r="H134" s="3"/>
    </row>
    <row r="135" spans="1:8" x14ac:dyDescent="0.2">
      <c r="A135" s="21">
        <v>47392</v>
      </c>
      <c r="B135" s="22">
        <f t="shared" si="6"/>
        <v>936.05375000000004</v>
      </c>
      <c r="C135" s="22">
        <f t="shared" si="7"/>
        <v>352.86637715163886</v>
      </c>
      <c r="D135" s="22">
        <f t="shared" si="8"/>
        <v>53622.303918135032</v>
      </c>
      <c r="E135" s="22">
        <f t="shared" si="9"/>
        <v>583.18737284836118</v>
      </c>
      <c r="F135" s="22">
        <f t="shared" si="11"/>
        <v>92448.361081864947</v>
      </c>
      <c r="G135" s="22">
        <f t="shared" si="10"/>
        <v>211719.8262909833</v>
      </c>
      <c r="H135" s="3"/>
    </row>
    <row r="136" spans="1:8" x14ac:dyDescent="0.2">
      <c r="A136" s="21">
        <v>47423</v>
      </c>
      <c r="B136" s="22">
        <f t="shared" si="6"/>
        <v>936.05375000000004</v>
      </c>
      <c r="C136" s="22">
        <f t="shared" si="7"/>
        <v>351.89439819689159</v>
      </c>
      <c r="D136" s="22">
        <f t="shared" si="8"/>
        <v>53974.198316331924</v>
      </c>
      <c r="E136" s="22">
        <f t="shared" si="9"/>
        <v>584.15935180310839</v>
      </c>
      <c r="F136" s="22">
        <f t="shared" si="11"/>
        <v>93032.520433668062</v>
      </c>
      <c r="G136" s="22">
        <f t="shared" si="10"/>
        <v>211136.63891813494</v>
      </c>
      <c r="H136" s="3"/>
    </row>
    <row r="137" spans="1:8" x14ac:dyDescent="0.2">
      <c r="A137" s="21">
        <v>47453</v>
      </c>
      <c r="B137" s="22">
        <f t="shared" si="6"/>
        <v>936.05375000000004</v>
      </c>
      <c r="C137" s="22">
        <f t="shared" si="7"/>
        <v>350.92079927721971</v>
      </c>
      <c r="D137" s="22">
        <f t="shared" si="8"/>
        <v>54325.119115609145</v>
      </c>
      <c r="E137" s="22">
        <f t="shared" si="9"/>
        <v>585.13295072278038</v>
      </c>
      <c r="F137" s="22">
        <f t="shared" si="11"/>
        <v>93617.65338439084</v>
      </c>
      <c r="G137" s="22">
        <f t="shared" si="10"/>
        <v>210552.47956633184</v>
      </c>
      <c r="H137" s="3"/>
    </row>
    <row r="138" spans="1:8" x14ac:dyDescent="0.2">
      <c r="A138" s="21">
        <v>47484</v>
      </c>
      <c r="B138" s="22">
        <f t="shared" si="6"/>
        <v>936.05375000000004</v>
      </c>
      <c r="C138" s="22">
        <f t="shared" si="7"/>
        <v>349.94557769268175</v>
      </c>
      <c r="D138" s="22">
        <f t="shared" si="8"/>
        <v>54675.064693301829</v>
      </c>
      <c r="E138" s="22">
        <f t="shared" si="9"/>
        <v>586.10817230731823</v>
      </c>
      <c r="F138" s="22">
        <f t="shared" si="11"/>
        <v>94203.761556698155</v>
      </c>
      <c r="G138" s="22">
        <f t="shared" si="10"/>
        <v>209967.34661560904</v>
      </c>
      <c r="H138" s="3"/>
    </row>
    <row r="139" spans="1:8" x14ac:dyDescent="0.2">
      <c r="A139" s="21">
        <v>47515</v>
      </c>
      <c r="B139" s="22">
        <f t="shared" si="6"/>
        <v>936.05375000000004</v>
      </c>
      <c r="C139" s="22">
        <f t="shared" si="7"/>
        <v>348.9687307388362</v>
      </c>
      <c r="D139" s="22">
        <f t="shared" si="8"/>
        <v>55024.033424040666</v>
      </c>
      <c r="E139" s="22">
        <f t="shared" si="9"/>
        <v>587.08501926116378</v>
      </c>
      <c r="F139" s="22">
        <f t="shared" si="11"/>
        <v>94790.846575959324</v>
      </c>
      <c r="G139" s="22">
        <f t="shared" si="10"/>
        <v>209381.23844330173</v>
      </c>
      <c r="H139" s="3"/>
    </row>
    <row r="140" spans="1:8" x14ac:dyDescent="0.2">
      <c r="A140" s="21">
        <v>47543</v>
      </c>
      <c r="B140" s="22">
        <f t="shared" si="6"/>
        <v>936.05375000000004</v>
      </c>
      <c r="C140" s="22">
        <f t="shared" si="7"/>
        <v>347.99025570673427</v>
      </c>
      <c r="D140" s="22">
        <f t="shared" si="8"/>
        <v>55372.023679747399</v>
      </c>
      <c r="E140" s="22">
        <f t="shared" si="9"/>
        <v>588.06349429326576</v>
      </c>
      <c r="F140" s="22">
        <f t="shared" si="11"/>
        <v>95378.91007025259</v>
      </c>
      <c r="G140" s="22">
        <f t="shared" si="10"/>
        <v>208794.15342404056</v>
      </c>
      <c r="H140" s="3">
        <v>3000</v>
      </c>
    </row>
    <row r="141" spans="1:8" x14ac:dyDescent="0.2">
      <c r="A141" s="21">
        <v>47574</v>
      </c>
      <c r="B141" s="22">
        <f t="shared" ref="B141:B204" si="12">B140</f>
        <v>936.05375000000004</v>
      </c>
      <c r="C141" s="22">
        <f t="shared" ref="C141:C204" si="13">G141*$B$3/(12*100)</f>
        <v>342.01014988291217</v>
      </c>
      <c r="D141" s="22">
        <f t="shared" ref="D141:D204" si="14">D140+C141</f>
        <v>55714.033829630309</v>
      </c>
      <c r="E141" s="22">
        <f t="shared" ref="E141:E204" si="15">B141-C141</f>
        <v>594.04360011708786</v>
      </c>
      <c r="F141" s="22">
        <f t="shared" si="11"/>
        <v>98972.953670369679</v>
      </c>
      <c r="G141" s="22">
        <f t="shared" ref="G141:G204" si="16">G140-E140-H140</f>
        <v>205206.08992974731</v>
      </c>
      <c r="H141" s="3"/>
    </row>
    <row r="142" spans="1:8" x14ac:dyDescent="0.2">
      <c r="A142" s="21">
        <v>47604</v>
      </c>
      <c r="B142" s="22">
        <f t="shared" si="12"/>
        <v>936.05375000000004</v>
      </c>
      <c r="C142" s="22">
        <f t="shared" si="13"/>
        <v>341.02007721605037</v>
      </c>
      <c r="D142" s="22">
        <f t="shared" si="14"/>
        <v>56055.053906846362</v>
      </c>
      <c r="E142" s="22">
        <f t="shared" si="15"/>
        <v>595.03367278394967</v>
      </c>
      <c r="F142" s="22">
        <f t="shared" ref="F142:F205" si="17">E142+F141+H141</f>
        <v>99567.987343153625</v>
      </c>
      <c r="G142" s="22">
        <f t="shared" si="16"/>
        <v>204612.04632963022</v>
      </c>
      <c r="H142" s="3"/>
    </row>
    <row r="143" spans="1:8" x14ac:dyDescent="0.2">
      <c r="A143" s="21">
        <v>47635</v>
      </c>
      <c r="B143" s="22">
        <f t="shared" si="12"/>
        <v>936.05375000000004</v>
      </c>
      <c r="C143" s="22">
        <f t="shared" si="13"/>
        <v>340.02835442807708</v>
      </c>
      <c r="D143" s="22">
        <f t="shared" si="14"/>
        <v>56395.082261274438</v>
      </c>
      <c r="E143" s="22">
        <f t="shared" si="15"/>
        <v>596.0253955719229</v>
      </c>
      <c r="F143" s="22">
        <f t="shared" si="17"/>
        <v>100164.01273872555</v>
      </c>
      <c r="G143" s="22">
        <f t="shared" si="16"/>
        <v>204017.01265684626</v>
      </c>
      <c r="H143" s="3"/>
    </row>
    <row r="144" spans="1:8" x14ac:dyDescent="0.2">
      <c r="A144" s="21">
        <v>47665</v>
      </c>
      <c r="B144" s="22">
        <f t="shared" si="12"/>
        <v>936.05375000000004</v>
      </c>
      <c r="C144" s="22">
        <f t="shared" si="13"/>
        <v>339.03497876879055</v>
      </c>
      <c r="D144" s="22">
        <f t="shared" si="14"/>
        <v>56734.117240043226</v>
      </c>
      <c r="E144" s="22">
        <f t="shared" si="15"/>
        <v>597.01877123120948</v>
      </c>
      <c r="F144" s="22">
        <f t="shared" si="17"/>
        <v>100761.03150995675</v>
      </c>
      <c r="G144" s="22">
        <f t="shared" si="16"/>
        <v>203420.98726127433</v>
      </c>
      <c r="H144" s="3"/>
    </row>
    <row r="145" spans="1:8" x14ac:dyDescent="0.2">
      <c r="A145" s="21">
        <v>47696</v>
      </c>
      <c r="B145" s="22">
        <f t="shared" si="12"/>
        <v>936.05375000000004</v>
      </c>
      <c r="C145" s="22">
        <f t="shared" si="13"/>
        <v>338.03994748340523</v>
      </c>
      <c r="D145" s="22">
        <f t="shared" si="14"/>
        <v>57072.157187526631</v>
      </c>
      <c r="E145" s="22">
        <f t="shared" si="15"/>
        <v>598.01380251659475</v>
      </c>
      <c r="F145" s="22">
        <f t="shared" si="17"/>
        <v>101359.04531247335</v>
      </c>
      <c r="G145" s="22">
        <f t="shared" si="16"/>
        <v>202823.96849004313</v>
      </c>
      <c r="H145" s="3"/>
    </row>
    <row r="146" spans="1:8" x14ac:dyDescent="0.2">
      <c r="A146" s="21">
        <v>47727</v>
      </c>
      <c r="B146" s="22">
        <f t="shared" si="12"/>
        <v>936.05375000000004</v>
      </c>
      <c r="C146" s="22">
        <f t="shared" si="13"/>
        <v>337.04325781254425</v>
      </c>
      <c r="D146" s="22">
        <f t="shared" si="14"/>
        <v>57409.200445339178</v>
      </c>
      <c r="E146" s="22">
        <f t="shared" si="15"/>
        <v>599.01049218745584</v>
      </c>
      <c r="F146" s="22">
        <f t="shared" si="17"/>
        <v>101958.05580466081</v>
      </c>
      <c r="G146" s="22">
        <f t="shared" si="16"/>
        <v>202225.95468752654</v>
      </c>
      <c r="H146" s="3"/>
    </row>
    <row r="147" spans="1:8" x14ac:dyDescent="0.2">
      <c r="A147" s="21">
        <v>47757</v>
      </c>
      <c r="B147" s="22">
        <f t="shared" si="12"/>
        <v>936.05375000000004</v>
      </c>
      <c r="C147" s="22">
        <f t="shared" si="13"/>
        <v>336.0449069922318</v>
      </c>
      <c r="D147" s="22">
        <f t="shared" si="14"/>
        <v>57745.245352331411</v>
      </c>
      <c r="E147" s="22">
        <f t="shared" si="15"/>
        <v>600.00884300776829</v>
      </c>
      <c r="F147" s="22">
        <f t="shared" si="17"/>
        <v>102558.06464766858</v>
      </c>
      <c r="G147" s="22">
        <f t="shared" si="16"/>
        <v>201626.94419533908</v>
      </c>
      <c r="H147" s="3"/>
    </row>
    <row r="148" spans="1:8" x14ac:dyDescent="0.2">
      <c r="A148" s="21">
        <v>47788</v>
      </c>
      <c r="B148" s="22">
        <f t="shared" si="12"/>
        <v>936.05375000000004</v>
      </c>
      <c r="C148" s="22">
        <f t="shared" si="13"/>
        <v>335.04489225388551</v>
      </c>
      <c r="D148" s="22">
        <f t="shared" si="14"/>
        <v>58080.290244585296</v>
      </c>
      <c r="E148" s="22">
        <f t="shared" si="15"/>
        <v>601.00885774611447</v>
      </c>
      <c r="F148" s="22">
        <f t="shared" si="17"/>
        <v>103159.07350541469</v>
      </c>
      <c r="G148" s="22">
        <f t="shared" si="16"/>
        <v>201026.93535233132</v>
      </c>
      <c r="H148" s="3"/>
    </row>
    <row r="149" spans="1:8" x14ac:dyDescent="0.2">
      <c r="A149" s="21">
        <v>47818</v>
      </c>
      <c r="B149" s="22">
        <f t="shared" si="12"/>
        <v>936.05375000000004</v>
      </c>
      <c r="C149" s="22">
        <f t="shared" si="13"/>
        <v>334.04321082430869</v>
      </c>
      <c r="D149" s="22">
        <f t="shared" si="14"/>
        <v>58414.333455409607</v>
      </c>
      <c r="E149" s="22">
        <f t="shared" si="15"/>
        <v>602.01053917569129</v>
      </c>
      <c r="F149" s="22">
        <f t="shared" si="17"/>
        <v>103761.08404459039</v>
      </c>
      <c r="G149" s="22">
        <f t="shared" si="16"/>
        <v>200425.9264945852</v>
      </c>
      <c r="H149" s="3"/>
    </row>
    <row r="150" spans="1:8" x14ac:dyDescent="0.2">
      <c r="A150" s="21">
        <v>47849</v>
      </c>
      <c r="B150" s="22">
        <f t="shared" si="12"/>
        <v>936.05375000000004</v>
      </c>
      <c r="C150" s="22">
        <f t="shared" si="13"/>
        <v>333.03985992568255</v>
      </c>
      <c r="D150" s="22">
        <f t="shared" si="14"/>
        <v>58747.373315335288</v>
      </c>
      <c r="E150" s="22">
        <f t="shared" si="15"/>
        <v>603.01389007431749</v>
      </c>
      <c r="F150" s="22">
        <f t="shared" si="17"/>
        <v>104364.09793466471</v>
      </c>
      <c r="G150" s="22">
        <f t="shared" si="16"/>
        <v>199823.91595540952</v>
      </c>
      <c r="H150" s="3"/>
    </row>
    <row r="151" spans="1:8" x14ac:dyDescent="0.2">
      <c r="A151" s="21">
        <v>47880</v>
      </c>
      <c r="B151" s="22">
        <f t="shared" si="12"/>
        <v>936.05375000000004</v>
      </c>
      <c r="C151" s="22">
        <f t="shared" si="13"/>
        <v>332.03483677555869</v>
      </c>
      <c r="D151" s="22">
        <f t="shared" si="14"/>
        <v>59079.408152110846</v>
      </c>
      <c r="E151" s="22">
        <f t="shared" si="15"/>
        <v>604.01891322444135</v>
      </c>
      <c r="F151" s="22">
        <f t="shared" si="17"/>
        <v>104968.11684788915</v>
      </c>
      <c r="G151" s="22">
        <f t="shared" si="16"/>
        <v>199220.90206533522</v>
      </c>
      <c r="H151" s="3"/>
    </row>
    <row r="152" spans="1:8" x14ac:dyDescent="0.2">
      <c r="A152" s="21">
        <v>47908</v>
      </c>
      <c r="B152" s="22">
        <f t="shared" si="12"/>
        <v>936.05375000000004</v>
      </c>
      <c r="C152" s="22">
        <f t="shared" si="13"/>
        <v>331.0281385868513</v>
      </c>
      <c r="D152" s="22">
        <f t="shared" si="14"/>
        <v>59410.436290697697</v>
      </c>
      <c r="E152" s="22">
        <f t="shared" si="15"/>
        <v>605.02561141314868</v>
      </c>
      <c r="F152" s="22">
        <f t="shared" si="17"/>
        <v>105573.1424593023</v>
      </c>
      <c r="G152" s="22">
        <f t="shared" si="16"/>
        <v>198616.88315211079</v>
      </c>
      <c r="H152" s="3">
        <v>3000</v>
      </c>
    </row>
    <row r="153" spans="1:8" x14ac:dyDescent="0.2">
      <c r="A153" s="21">
        <v>47939</v>
      </c>
      <c r="B153" s="22">
        <f t="shared" si="12"/>
        <v>936.05375000000004</v>
      </c>
      <c r="C153" s="22">
        <f t="shared" si="13"/>
        <v>325.01976256782939</v>
      </c>
      <c r="D153" s="22">
        <f t="shared" si="14"/>
        <v>59735.456053265523</v>
      </c>
      <c r="E153" s="22">
        <f t="shared" si="15"/>
        <v>611.03398743217065</v>
      </c>
      <c r="F153" s="22">
        <f t="shared" si="17"/>
        <v>109184.17644673446</v>
      </c>
      <c r="G153" s="22">
        <f t="shared" si="16"/>
        <v>195011.85754069765</v>
      </c>
      <c r="H153" s="3"/>
    </row>
    <row r="154" spans="1:8" x14ac:dyDescent="0.2">
      <c r="A154" s="21">
        <v>47969</v>
      </c>
      <c r="B154" s="22">
        <f t="shared" si="12"/>
        <v>936.05375000000004</v>
      </c>
      <c r="C154" s="22">
        <f t="shared" si="13"/>
        <v>324.00137258877578</v>
      </c>
      <c r="D154" s="22">
        <f t="shared" si="14"/>
        <v>60059.4574258543</v>
      </c>
      <c r="E154" s="22">
        <f t="shared" si="15"/>
        <v>612.05237741122426</v>
      </c>
      <c r="F154" s="22">
        <f t="shared" si="17"/>
        <v>109796.22882414568</v>
      </c>
      <c r="G154" s="22">
        <f t="shared" si="16"/>
        <v>194400.82355326548</v>
      </c>
      <c r="H154" s="3"/>
    </row>
    <row r="155" spans="1:8" x14ac:dyDescent="0.2">
      <c r="A155" s="21">
        <v>48000</v>
      </c>
      <c r="B155" s="22">
        <f t="shared" si="12"/>
        <v>936.05375000000004</v>
      </c>
      <c r="C155" s="22">
        <f t="shared" si="13"/>
        <v>322.98128529309042</v>
      </c>
      <c r="D155" s="22">
        <f t="shared" si="14"/>
        <v>60382.438711147392</v>
      </c>
      <c r="E155" s="22">
        <f t="shared" si="15"/>
        <v>613.07246470690961</v>
      </c>
      <c r="F155" s="22">
        <f t="shared" si="17"/>
        <v>110409.3012888526</v>
      </c>
      <c r="G155" s="22">
        <f t="shared" si="16"/>
        <v>193788.77117585426</v>
      </c>
      <c r="H155" s="3"/>
    </row>
    <row r="156" spans="1:8" x14ac:dyDescent="0.2">
      <c r="A156" s="21">
        <v>48030</v>
      </c>
      <c r="B156" s="22">
        <f t="shared" si="12"/>
        <v>936.05375000000004</v>
      </c>
      <c r="C156" s="22">
        <f t="shared" si="13"/>
        <v>321.95949785191226</v>
      </c>
      <c r="D156" s="22">
        <f t="shared" si="14"/>
        <v>60704.398208999301</v>
      </c>
      <c r="E156" s="22">
        <f t="shared" si="15"/>
        <v>614.09425214808778</v>
      </c>
      <c r="F156" s="22">
        <f t="shared" si="17"/>
        <v>111023.39554100069</v>
      </c>
      <c r="G156" s="22">
        <f t="shared" si="16"/>
        <v>193175.69871114736</v>
      </c>
      <c r="H156" s="3"/>
    </row>
    <row r="157" spans="1:8" x14ac:dyDescent="0.2">
      <c r="A157" s="21">
        <v>48061</v>
      </c>
      <c r="B157" s="22">
        <f t="shared" si="12"/>
        <v>936.05375000000004</v>
      </c>
      <c r="C157" s="22">
        <f t="shared" si="13"/>
        <v>320.93600743166547</v>
      </c>
      <c r="D157" s="22">
        <f t="shared" si="14"/>
        <v>61025.334216430965</v>
      </c>
      <c r="E157" s="22">
        <f t="shared" si="15"/>
        <v>615.11774256833451</v>
      </c>
      <c r="F157" s="22">
        <f t="shared" si="17"/>
        <v>111638.51328356902</v>
      </c>
      <c r="G157" s="22">
        <f t="shared" si="16"/>
        <v>192561.60445899927</v>
      </c>
      <c r="H157" s="3"/>
    </row>
    <row r="158" spans="1:8" x14ac:dyDescent="0.2">
      <c r="A158" s="21">
        <v>48092</v>
      </c>
      <c r="B158" s="22">
        <f t="shared" si="12"/>
        <v>936.05375000000004</v>
      </c>
      <c r="C158" s="22">
        <f t="shared" si="13"/>
        <v>319.91081119405152</v>
      </c>
      <c r="D158" s="22">
        <f t="shared" si="14"/>
        <v>61345.245027625017</v>
      </c>
      <c r="E158" s="22">
        <f t="shared" si="15"/>
        <v>616.14293880594846</v>
      </c>
      <c r="F158" s="22">
        <f t="shared" si="17"/>
        <v>112254.65622237496</v>
      </c>
      <c r="G158" s="22">
        <f t="shared" si="16"/>
        <v>191946.48671643093</v>
      </c>
      <c r="H158" s="3"/>
    </row>
    <row r="159" spans="1:8" x14ac:dyDescent="0.2">
      <c r="A159" s="21">
        <v>48122</v>
      </c>
      <c r="B159" s="22">
        <f t="shared" si="12"/>
        <v>936.05375000000004</v>
      </c>
      <c r="C159" s="22">
        <f t="shared" si="13"/>
        <v>318.88390629604163</v>
      </c>
      <c r="D159" s="22">
        <f t="shared" si="14"/>
        <v>61664.128933921056</v>
      </c>
      <c r="E159" s="22">
        <f t="shared" si="15"/>
        <v>617.16984370395835</v>
      </c>
      <c r="F159" s="22">
        <f t="shared" si="17"/>
        <v>112871.82606607892</v>
      </c>
      <c r="G159" s="22">
        <f t="shared" si="16"/>
        <v>191330.34377762498</v>
      </c>
      <c r="H159" s="3"/>
    </row>
    <row r="160" spans="1:8" x14ac:dyDescent="0.2">
      <c r="A160" s="21">
        <v>48153</v>
      </c>
      <c r="B160" s="22">
        <f t="shared" si="12"/>
        <v>936.05375000000004</v>
      </c>
      <c r="C160" s="22">
        <f t="shared" si="13"/>
        <v>317.8552898898684</v>
      </c>
      <c r="D160" s="22">
        <f t="shared" si="14"/>
        <v>61981.984223810927</v>
      </c>
      <c r="E160" s="22">
        <f t="shared" si="15"/>
        <v>618.19846011013169</v>
      </c>
      <c r="F160" s="22">
        <f t="shared" si="17"/>
        <v>113490.02452618905</v>
      </c>
      <c r="G160" s="22">
        <f t="shared" si="16"/>
        <v>190713.17393392103</v>
      </c>
      <c r="H160" s="3"/>
    </row>
    <row r="161" spans="1:8" x14ac:dyDescent="0.2">
      <c r="A161" s="21">
        <v>48183</v>
      </c>
      <c r="B161" s="22">
        <f t="shared" si="12"/>
        <v>936.05375000000004</v>
      </c>
      <c r="C161" s="22">
        <f t="shared" si="13"/>
        <v>316.82495912301817</v>
      </c>
      <c r="D161" s="22">
        <f t="shared" si="14"/>
        <v>62298.809182933946</v>
      </c>
      <c r="E161" s="22">
        <f t="shared" si="15"/>
        <v>619.22879087698186</v>
      </c>
      <c r="F161" s="22">
        <f t="shared" si="17"/>
        <v>114109.25331706603</v>
      </c>
      <c r="G161" s="22">
        <f t="shared" si="16"/>
        <v>190094.97547381089</v>
      </c>
      <c r="H161" s="3"/>
    </row>
    <row r="162" spans="1:8" x14ac:dyDescent="0.2">
      <c r="A162" s="21">
        <v>48214</v>
      </c>
      <c r="B162" s="22">
        <f t="shared" si="12"/>
        <v>936.05375000000004</v>
      </c>
      <c r="C162" s="22">
        <f t="shared" si="13"/>
        <v>315.79291113822319</v>
      </c>
      <c r="D162" s="22">
        <f t="shared" si="14"/>
        <v>62614.602094072172</v>
      </c>
      <c r="E162" s="22">
        <f t="shared" si="15"/>
        <v>620.26083886177685</v>
      </c>
      <c r="F162" s="22">
        <f t="shared" si="17"/>
        <v>114729.51415592781</v>
      </c>
      <c r="G162" s="22">
        <f t="shared" si="16"/>
        <v>189475.74668293391</v>
      </c>
      <c r="H162" s="3"/>
    </row>
    <row r="163" spans="1:8" x14ac:dyDescent="0.2">
      <c r="A163" s="21">
        <v>48245</v>
      </c>
      <c r="B163" s="22">
        <f t="shared" si="12"/>
        <v>936.05375000000004</v>
      </c>
      <c r="C163" s="22">
        <f t="shared" si="13"/>
        <v>314.75914307345357</v>
      </c>
      <c r="D163" s="22">
        <f t="shared" si="14"/>
        <v>62929.361237145626</v>
      </c>
      <c r="E163" s="22">
        <f t="shared" si="15"/>
        <v>621.29460692654652</v>
      </c>
      <c r="F163" s="22">
        <f t="shared" si="17"/>
        <v>115350.80876285436</v>
      </c>
      <c r="G163" s="22">
        <f t="shared" si="16"/>
        <v>188855.48584407213</v>
      </c>
      <c r="H163" s="3"/>
    </row>
    <row r="164" spans="1:8" x14ac:dyDescent="0.2">
      <c r="A164" s="21">
        <v>48274</v>
      </c>
      <c r="B164" s="22">
        <f t="shared" si="12"/>
        <v>936.05375000000004</v>
      </c>
      <c r="C164" s="22">
        <f t="shared" si="13"/>
        <v>313.72365206190926</v>
      </c>
      <c r="D164" s="22">
        <f t="shared" si="14"/>
        <v>63243.084889207537</v>
      </c>
      <c r="E164" s="22">
        <f t="shared" si="15"/>
        <v>622.33009793809083</v>
      </c>
      <c r="F164" s="22">
        <f t="shared" si="17"/>
        <v>115973.13886079245</v>
      </c>
      <c r="G164" s="22">
        <f t="shared" si="16"/>
        <v>188234.19123714557</v>
      </c>
      <c r="H164" s="3">
        <v>3000</v>
      </c>
    </row>
    <row r="165" spans="1:8" x14ac:dyDescent="0.2">
      <c r="A165" s="21">
        <v>48305</v>
      </c>
      <c r="B165" s="22">
        <f t="shared" si="12"/>
        <v>936.05375000000004</v>
      </c>
      <c r="C165" s="22">
        <f t="shared" si="13"/>
        <v>307.68643523201246</v>
      </c>
      <c r="D165" s="22">
        <f t="shared" si="14"/>
        <v>63550.771324439549</v>
      </c>
      <c r="E165" s="22">
        <f t="shared" si="15"/>
        <v>628.36731476798764</v>
      </c>
      <c r="F165" s="22">
        <f t="shared" si="17"/>
        <v>119601.50617556044</v>
      </c>
      <c r="G165" s="22">
        <f t="shared" si="16"/>
        <v>184611.86113920747</v>
      </c>
      <c r="H165" s="3"/>
    </row>
    <row r="166" spans="1:8" x14ac:dyDescent="0.2">
      <c r="A166" s="21">
        <v>48335</v>
      </c>
      <c r="B166" s="22">
        <f t="shared" si="12"/>
        <v>936.05375000000004</v>
      </c>
      <c r="C166" s="22">
        <f t="shared" si="13"/>
        <v>306.63915637406581</v>
      </c>
      <c r="D166" s="22">
        <f t="shared" si="14"/>
        <v>63857.410480813618</v>
      </c>
      <c r="E166" s="22">
        <f t="shared" si="15"/>
        <v>629.41459362593423</v>
      </c>
      <c r="F166" s="22">
        <f t="shared" si="17"/>
        <v>120230.92076918637</v>
      </c>
      <c r="G166" s="22">
        <f t="shared" si="16"/>
        <v>183983.49382443947</v>
      </c>
      <c r="H166" s="3"/>
    </row>
    <row r="167" spans="1:8" x14ac:dyDescent="0.2">
      <c r="A167" s="21">
        <v>48366</v>
      </c>
      <c r="B167" s="22">
        <f t="shared" si="12"/>
        <v>936.05375000000004</v>
      </c>
      <c r="C167" s="22">
        <f t="shared" si="13"/>
        <v>305.59013205135591</v>
      </c>
      <c r="D167" s="22">
        <f t="shared" si="14"/>
        <v>64163.000612864977</v>
      </c>
      <c r="E167" s="22">
        <f t="shared" si="15"/>
        <v>630.46361794864413</v>
      </c>
      <c r="F167" s="22">
        <f t="shared" si="17"/>
        <v>120861.38438713501</v>
      </c>
      <c r="G167" s="22">
        <f t="shared" si="16"/>
        <v>183354.07923081354</v>
      </c>
      <c r="H167" s="3"/>
    </row>
    <row r="168" spans="1:8" x14ac:dyDescent="0.2">
      <c r="A168" s="21">
        <v>48396</v>
      </c>
      <c r="B168" s="22">
        <f t="shared" si="12"/>
        <v>936.05375000000004</v>
      </c>
      <c r="C168" s="22">
        <f t="shared" si="13"/>
        <v>304.53935935477483</v>
      </c>
      <c r="D168" s="22">
        <f t="shared" si="14"/>
        <v>64467.539972219754</v>
      </c>
      <c r="E168" s="22">
        <f t="shared" si="15"/>
        <v>631.51439064522515</v>
      </c>
      <c r="F168" s="22">
        <f t="shared" si="17"/>
        <v>121492.89877778024</v>
      </c>
      <c r="G168" s="22">
        <f t="shared" si="16"/>
        <v>182723.6156128649</v>
      </c>
      <c r="H168" s="3"/>
    </row>
    <row r="169" spans="1:8" x14ac:dyDescent="0.2">
      <c r="A169" s="21">
        <v>48427</v>
      </c>
      <c r="B169" s="22">
        <f t="shared" si="12"/>
        <v>936.05375000000004</v>
      </c>
      <c r="C169" s="22">
        <f t="shared" si="13"/>
        <v>303.48683537036612</v>
      </c>
      <c r="D169" s="22">
        <f t="shared" si="14"/>
        <v>64771.026807590119</v>
      </c>
      <c r="E169" s="22">
        <f t="shared" si="15"/>
        <v>632.56691462963386</v>
      </c>
      <c r="F169" s="22">
        <f t="shared" si="17"/>
        <v>122125.46569240987</v>
      </c>
      <c r="G169" s="22">
        <f t="shared" si="16"/>
        <v>182092.10122221967</v>
      </c>
      <c r="H169" s="3"/>
    </row>
    <row r="170" spans="1:8" x14ac:dyDescent="0.2">
      <c r="A170" s="21">
        <v>48458</v>
      </c>
      <c r="B170" s="22">
        <f t="shared" si="12"/>
        <v>936.05375000000004</v>
      </c>
      <c r="C170" s="22">
        <f t="shared" si="13"/>
        <v>302.43255717931675</v>
      </c>
      <c r="D170" s="22">
        <f t="shared" si="14"/>
        <v>65073.459364769435</v>
      </c>
      <c r="E170" s="22">
        <f t="shared" si="15"/>
        <v>633.62119282068329</v>
      </c>
      <c r="F170" s="22">
        <f t="shared" si="17"/>
        <v>122759.08688523056</v>
      </c>
      <c r="G170" s="22">
        <f t="shared" si="16"/>
        <v>181459.53430759005</v>
      </c>
      <c r="H170" s="3"/>
    </row>
    <row r="171" spans="1:8" x14ac:dyDescent="0.2">
      <c r="A171" s="21">
        <v>48488</v>
      </c>
      <c r="B171" s="22">
        <f t="shared" si="12"/>
        <v>936.05375000000004</v>
      </c>
      <c r="C171" s="22">
        <f t="shared" si="13"/>
        <v>301.37652185794894</v>
      </c>
      <c r="D171" s="22">
        <f t="shared" si="14"/>
        <v>65374.835886627385</v>
      </c>
      <c r="E171" s="22">
        <f t="shared" si="15"/>
        <v>634.67722814205104</v>
      </c>
      <c r="F171" s="22">
        <f t="shared" si="17"/>
        <v>123393.76411337261</v>
      </c>
      <c r="G171" s="22">
        <f t="shared" si="16"/>
        <v>180825.91311476936</v>
      </c>
      <c r="H171" s="3"/>
    </row>
    <row r="172" spans="1:8" x14ac:dyDescent="0.2">
      <c r="A172" s="21">
        <v>48519</v>
      </c>
      <c r="B172" s="22">
        <f t="shared" si="12"/>
        <v>936.05375000000004</v>
      </c>
      <c r="C172" s="22">
        <f t="shared" si="13"/>
        <v>300.31872647771218</v>
      </c>
      <c r="D172" s="22">
        <f t="shared" si="14"/>
        <v>65675.1546131051</v>
      </c>
      <c r="E172" s="22">
        <f t="shared" si="15"/>
        <v>635.73502352228786</v>
      </c>
      <c r="F172" s="22">
        <f t="shared" si="17"/>
        <v>124029.4991368949</v>
      </c>
      <c r="G172" s="22">
        <f t="shared" si="16"/>
        <v>180191.23588662731</v>
      </c>
      <c r="H172" s="3"/>
    </row>
    <row r="173" spans="1:8" x14ac:dyDescent="0.2">
      <c r="A173" s="21">
        <v>48549</v>
      </c>
      <c r="B173" s="22">
        <f t="shared" si="12"/>
        <v>936.05375000000004</v>
      </c>
      <c r="C173" s="22">
        <f t="shared" si="13"/>
        <v>299.25916810517504</v>
      </c>
      <c r="D173" s="22">
        <f t="shared" si="14"/>
        <v>65974.413781210271</v>
      </c>
      <c r="E173" s="22">
        <f t="shared" si="15"/>
        <v>636.794581894825</v>
      </c>
      <c r="F173" s="22">
        <f t="shared" si="17"/>
        <v>124666.29371878972</v>
      </c>
      <c r="G173" s="22">
        <f t="shared" si="16"/>
        <v>179555.50086310503</v>
      </c>
      <c r="H173" s="3"/>
    </row>
    <row r="174" spans="1:8" x14ac:dyDescent="0.2">
      <c r="A174" s="21">
        <v>48580</v>
      </c>
      <c r="B174" s="22">
        <f t="shared" si="12"/>
        <v>936.05375000000004</v>
      </c>
      <c r="C174" s="22">
        <f t="shared" si="13"/>
        <v>298.19784380201702</v>
      </c>
      <c r="D174" s="22">
        <f t="shared" si="14"/>
        <v>66272.611625012287</v>
      </c>
      <c r="E174" s="22">
        <f t="shared" si="15"/>
        <v>637.85590619798302</v>
      </c>
      <c r="F174" s="22">
        <f t="shared" si="17"/>
        <v>125304.14962498769</v>
      </c>
      <c r="G174" s="22">
        <f t="shared" si="16"/>
        <v>178918.70628121021</v>
      </c>
      <c r="H174" s="3"/>
    </row>
    <row r="175" spans="1:8" x14ac:dyDescent="0.2">
      <c r="A175" s="21">
        <v>48611</v>
      </c>
      <c r="B175" s="22">
        <f t="shared" si="12"/>
        <v>936.05375000000004</v>
      </c>
      <c r="C175" s="22">
        <f t="shared" si="13"/>
        <v>297.13475062502039</v>
      </c>
      <c r="D175" s="22">
        <f t="shared" si="14"/>
        <v>66569.746375637304</v>
      </c>
      <c r="E175" s="22">
        <f t="shared" si="15"/>
        <v>638.91899937497965</v>
      </c>
      <c r="F175" s="22">
        <f t="shared" si="17"/>
        <v>125943.06862436267</v>
      </c>
      <c r="G175" s="22">
        <f t="shared" si="16"/>
        <v>178280.85037501223</v>
      </c>
      <c r="H175" s="3"/>
    </row>
    <row r="176" spans="1:8" x14ac:dyDescent="0.2">
      <c r="A176" s="21">
        <v>48639</v>
      </c>
      <c r="B176" s="22">
        <f t="shared" si="12"/>
        <v>936.05375000000004</v>
      </c>
      <c r="C176" s="22">
        <f t="shared" si="13"/>
        <v>296.06988562606205</v>
      </c>
      <c r="D176" s="22">
        <f t="shared" si="14"/>
        <v>66865.816261263361</v>
      </c>
      <c r="E176" s="22">
        <f t="shared" si="15"/>
        <v>639.98386437393799</v>
      </c>
      <c r="F176" s="22">
        <f t="shared" si="17"/>
        <v>126583.0524887366</v>
      </c>
      <c r="G176" s="22">
        <f t="shared" si="16"/>
        <v>177641.93137563724</v>
      </c>
      <c r="H176" s="3">
        <v>3000</v>
      </c>
    </row>
    <row r="177" spans="1:8" x14ac:dyDescent="0.2">
      <c r="A177" s="21">
        <v>48670</v>
      </c>
      <c r="B177" s="22">
        <f t="shared" si="12"/>
        <v>936.05375000000004</v>
      </c>
      <c r="C177" s="22">
        <f t="shared" si="13"/>
        <v>290.00324585210552</v>
      </c>
      <c r="D177" s="22">
        <f t="shared" si="14"/>
        <v>67155.819507115462</v>
      </c>
      <c r="E177" s="22">
        <f t="shared" si="15"/>
        <v>646.05050414789457</v>
      </c>
      <c r="F177" s="22">
        <f t="shared" si="17"/>
        <v>130229.10299288449</v>
      </c>
      <c r="G177" s="22">
        <f t="shared" si="16"/>
        <v>174001.94751126331</v>
      </c>
      <c r="H177" s="3"/>
    </row>
    <row r="178" spans="1:8" x14ac:dyDescent="0.2">
      <c r="A178" s="21">
        <v>48700</v>
      </c>
      <c r="B178" s="22">
        <f t="shared" si="12"/>
        <v>936.05375000000004</v>
      </c>
      <c r="C178" s="22">
        <f t="shared" si="13"/>
        <v>288.926495011859</v>
      </c>
      <c r="D178" s="22">
        <f t="shared" si="14"/>
        <v>67444.746002127315</v>
      </c>
      <c r="E178" s="22">
        <f t="shared" si="15"/>
        <v>647.12725498814098</v>
      </c>
      <c r="F178" s="22">
        <f t="shared" si="17"/>
        <v>130876.23024787263</v>
      </c>
      <c r="G178" s="22">
        <f t="shared" si="16"/>
        <v>173355.89700711542</v>
      </c>
      <c r="H178" s="3"/>
    </row>
    <row r="179" spans="1:8" x14ac:dyDescent="0.2">
      <c r="A179" s="21">
        <v>48731</v>
      </c>
      <c r="B179" s="22">
        <f t="shared" si="12"/>
        <v>936.05375000000004</v>
      </c>
      <c r="C179" s="22">
        <f t="shared" si="13"/>
        <v>287.84794958687877</v>
      </c>
      <c r="D179" s="22">
        <f t="shared" si="14"/>
        <v>67732.593951714196</v>
      </c>
      <c r="E179" s="22">
        <f t="shared" si="15"/>
        <v>648.20580041312132</v>
      </c>
      <c r="F179" s="22">
        <f t="shared" si="17"/>
        <v>131524.43604828574</v>
      </c>
      <c r="G179" s="22">
        <f t="shared" si="16"/>
        <v>172708.76975212726</v>
      </c>
      <c r="H179" s="3"/>
    </row>
    <row r="180" spans="1:8" x14ac:dyDescent="0.2">
      <c r="A180" s="21">
        <v>48761</v>
      </c>
      <c r="B180" s="22">
        <f t="shared" si="12"/>
        <v>936.05375000000004</v>
      </c>
      <c r="C180" s="22">
        <f t="shared" si="13"/>
        <v>286.76760658619025</v>
      </c>
      <c r="D180" s="22">
        <f t="shared" si="14"/>
        <v>68019.361558300385</v>
      </c>
      <c r="E180" s="22">
        <f t="shared" si="15"/>
        <v>649.28614341380978</v>
      </c>
      <c r="F180" s="22">
        <f t="shared" si="17"/>
        <v>132173.72219169955</v>
      </c>
      <c r="G180" s="22">
        <f t="shared" si="16"/>
        <v>172060.56395171414</v>
      </c>
      <c r="H180" s="3"/>
    </row>
    <row r="181" spans="1:8" x14ac:dyDescent="0.2">
      <c r="A181" s="21">
        <v>48792</v>
      </c>
      <c r="B181" s="22">
        <f t="shared" si="12"/>
        <v>936.05375000000004</v>
      </c>
      <c r="C181" s="22">
        <f t="shared" si="13"/>
        <v>285.6854630138339</v>
      </c>
      <c r="D181" s="22">
        <f t="shared" si="14"/>
        <v>68305.047021314225</v>
      </c>
      <c r="E181" s="22">
        <f t="shared" si="15"/>
        <v>650.36828698616614</v>
      </c>
      <c r="F181" s="22">
        <f t="shared" si="17"/>
        <v>132824.09047868571</v>
      </c>
      <c r="G181" s="22">
        <f t="shared" si="16"/>
        <v>171411.27780830034</v>
      </c>
      <c r="H181" s="3"/>
    </row>
    <row r="182" spans="1:8" x14ac:dyDescent="0.2">
      <c r="A182" s="21">
        <v>48823</v>
      </c>
      <c r="B182" s="22">
        <f t="shared" si="12"/>
        <v>936.05375000000004</v>
      </c>
      <c r="C182" s="22">
        <f t="shared" si="13"/>
        <v>284.60151586885695</v>
      </c>
      <c r="D182" s="22">
        <f t="shared" si="14"/>
        <v>68589.648537183079</v>
      </c>
      <c r="E182" s="22">
        <f t="shared" si="15"/>
        <v>651.45223413114309</v>
      </c>
      <c r="F182" s="22">
        <f t="shared" si="17"/>
        <v>133475.54271281685</v>
      </c>
      <c r="G182" s="22">
        <f t="shared" si="16"/>
        <v>170760.90952131417</v>
      </c>
      <c r="H182" s="3"/>
    </row>
    <row r="183" spans="1:8" x14ac:dyDescent="0.2">
      <c r="A183" s="21">
        <v>48853</v>
      </c>
      <c r="B183" s="22">
        <f t="shared" si="12"/>
        <v>936.05375000000004</v>
      </c>
      <c r="C183" s="22">
        <f t="shared" si="13"/>
        <v>283.51576214530508</v>
      </c>
      <c r="D183" s="22">
        <f t="shared" si="14"/>
        <v>68873.164299328389</v>
      </c>
      <c r="E183" s="22">
        <f t="shared" si="15"/>
        <v>652.53798785469496</v>
      </c>
      <c r="F183" s="22">
        <f t="shared" si="17"/>
        <v>134128.08070067153</v>
      </c>
      <c r="G183" s="22">
        <f t="shared" si="16"/>
        <v>170109.45728718303</v>
      </c>
      <c r="H183" s="3"/>
    </row>
    <row r="184" spans="1:8" x14ac:dyDescent="0.2">
      <c r="A184" s="21">
        <v>48884</v>
      </c>
      <c r="B184" s="22">
        <f t="shared" si="12"/>
        <v>936.05375000000004</v>
      </c>
      <c r="C184" s="22">
        <f t="shared" si="13"/>
        <v>282.42819883221392</v>
      </c>
      <c r="D184" s="22">
        <f t="shared" si="14"/>
        <v>69155.592498160608</v>
      </c>
      <c r="E184" s="22">
        <f t="shared" si="15"/>
        <v>653.62555116778617</v>
      </c>
      <c r="F184" s="22">
        <f t="shared" si="17"/>
        <v>134781.70625183932</v>
      </c>
      <c r="G184" s="22">
        <f t="shared" si="16"/>
        <v>169456.91929932835</v>
      </c>
      <c r="H184" s="3"/>
    </row>
    <row r="185" spans="1:8" x14ac:dyDescent="0.2">
      <c r="A185" s="21">
        <v>48914</v>
      </c>
      <c r="B185" s="22">
        <f t="shared" si="12"/>
        <v>936.05375000000004</v>
      </c>
      <c r="C185" s="22">
        <f t="shared" si="13"/>
        <v>281.33882291360095</v>
      </c>
      <c r="D185" s="22">
        <f t="shared" si="14"/>
        <v>69436.931321074211</v>
      </c>
      <c r="E185" s="22">
        <f t="shared" si="15"/>
        <v>654.71492708639903</v>
      </c>
      <c r="F185" s="22">
        <f t="shared" si="17"/>
        <v>135436.42117892572</v>
      </c>
      <c r="G185" s="22">
        <f t="shared" si="16"/>
        <v>168803.29374816056</v>
      </c>
      <c r="H185" s="3"/>
    </row>
    <row r="186" spans="1:8" x14ac:dyDescent="0.2">
      <c r="A186" s="21">
        <v>48945</v>
      </c>
      <c r="B186" s="22">
        <f t="shared" si="12"/>
        <v>936.05375000000004</v>
      </c>
      <c r="C186" s="22">
        <f t="shared" si="13"/>
        <v>280.24763136845695</v>
      </c>
      <c r="D186" s="22">
        <f t="shared" si="14"/>
        <v>69717.178952442671</v>
      </c>
      <c r="E186" s="22">
        <f t="shared" si="15"/>
        <v>655.80611863154309</v>
      </c>
      <c r="F186" s="22">
        <f t="shared" si="17"/>
        <v>136092.22729755726</v>
      </c>
      <c r="G186" s="22">
        <f t="shared" si="16"/>
        <v>168148.57882107416</v>
      </c>
      <c r="H186" s="3"/>
    </row>
    <row r="187" spans="1:8" x14ac:dyDescent="0.2">
      <c r="A187" s="21">
        <v>48976</v>
      </c>
      <c r="B187" s="22">
        <f t="shared" si="12"/>
        <v>936.05375000000004</v>
      </c>
      <c r="C187" s="22">
        <f t="shared" si="13"/>
        <v>279.1546211707377</v>
      </c>
      <c r="D187" s="22">
        <f t="shared" si="14"/>
        <v>69996.333573613403</v>
      </c>
      <c r="E187" s="22">
        <f t="shared" si="15"/>
        <v>656.89912882926228</v>
      </c>
      <c r="F187" s="22">
        <f t="shared" si="17"/>
        <v>136749.12642638653</v>
      </c>
      <c r="G187" s="22">
        <f t="shared" si="16"/>
        <v>167492.77270244263</v>
      </c>
      <c r="H187" s="3"/>
    </row>
    <row r="188" spans="1:8" x14ac:dyDescent="0.2">
      <c r="A188" s="21">
        <v>49004</v>
      </c>
      <c r="B188" s="22">
        <f t="shared" si="12"/>
        <v>936.05375000000004</v>
      </c>
      <c r="C188" s="22">
        <f t="shared" si="13"/>
        <v>278.05978928935559</v>
      </c>
      <c r="D188" s="22">
        <f t="shared" si="14"/>
        <v>70274.39336290276</v>
      </c>
      <c r="E188" s="22">
        <f t="shared" si="15"/>
        <v>657.99396071064439</v>
      </c>
      <c r="F188" s="22">
        <f t="shared" si="17"/>
        <v>137407.12038709718</v>
      </c>
      <c r="G188" s="22">
        <f t="shared" si="16"/>
        <v>166835.87357361335</v>
      </c>
      <c r="H188" s="3">
        <v>3000</v>
      </c>
    </row>
    <row r="189" spans="1:8" x14ac:dyDescent="0.2">
      <c r="A189" s="21">
        <v>49035</v>
      </c>
      <c r="B189" s="22">
        <f t="shared" si="12"/>
        <v>936.05375000000004</v>
      </c>
      <c r="C189" s="22">
        <f t="shared" si="13"/>
        <v>271.96313268817119</v>
      </c>
      <c r="D189" s="22">
        <f t="shared" si="14"/>
        <v>70546.356495590924</v>
      </c>
      <c r="E189" s="22">
        <f t="shared" si="15"/>
        <v>664.09061731182885</v>
      </c>
      <c r="F189" s="22">
        <f t="shared" si="17"/>
        <v>141071.21100440901</v>
      </c>
      <c r="G189" s="22">
        <f t="shared" si="16"/>
        <v>163177.8796129027</v>
      </c>
      <c r="H189" s="3"/>
    </row>
    <row r="190" spans="1:8" x14ac:dyDescent="0.2">
      <c r="A190" s="21">
        <v>49065</v>
      </c>
      <c r="B190" s="22">
        <f t="shared" si="12"/>
        <v>936.05375000000004</v>
      </c>
      <c r="C190" s="22">
        <f t="shared" si="13"/>
        <v>270.85631499265145</v>
      </c>
      <c r="D190" s="22">
        <f t="shared" si="14"/>
        <v>70817.212810583573</v>
      </c>
      <c r="E190" s="22">
        <f t="shared" si="15"/>
        <v>665.19743500734853</v>
      </c>
      <c r="F190" s="22">
        <f t="shared" si="17"/>
        <v>141736.40843941635</v>
      </c>
      <c r="G190" s="22">
        <f t="shared" si="16"/>
        <v>162513.78899559088</v>
      </c>
      <c r="H190" s="3"/>
    </row>
    <row r="191" spans="1:8" x14ac:dyDescent="0.2">
      <c r="A191" s="21">
        <v>49096</v>
      </c>
      <c r="B191" s="22">
        <f t="shared" si="12"/>
        <v>936.05375000000004</v>
      </c>
      <c r="C191" s="22">
        <f t="shared" si="13"/>
        <v>269.74765260097257</v>
      </c>
      <c r="D191" s="22">
        <f t="shared" si="14"/>
        <v>71086.960463184543</v>
      </c>
      <c r="E191" s="22">
        <f t="shared" si="15"/>
        <v>666.30609739902752</v>
      </c>
      <c r="F191" s="22">
        <f t="shared" si="17"/>
        <v>142402.71453681539</v>
      </c>
      <c r="G191" s="22">
        <f t="shared" si="16"/>
        <v>161848.59156058353</v>
      </c>
      <c r="H191" s="3"/>
    </row>
    <row r="192" spans="1:8" x14ac:dyDescent="0.2">
      <c r="A192" s="21">
        <v>49126</v>
      </c>
      <c r="B192" s="22">
        <f t="shared" si="12"/>
        <v>936.05375000000004</v>
      </c>
      <c r="C192" s="22">
        <f t="shared" si="13"/>
        <v>268.63714243864081</v>
      </c>
      <c r="D192" s="22">
        <f t="shared" si="14"/>
        <v>71355.597605623188</v>
      </c>
      <c r="E192" s="22">
        <f t="shared" si="15"/>
        <v>667.41660756135923</v>
      </c>
      <c r="F192" s="22">
        <f t="shared" si="17"/>
        <v>143070.13114437673</v>
      </c>
      <c r="G192" s="22">
        <f t="shared" si="16"/>
        <v>161182.2854631845</v>
      </c>
      <c r="H192" s="3"/>
    </row>
    <row r="193" spans="1:8" x14ac:dyDescent="0.2">
      <c r="A193" s="21">
        <v>49157</v>
      </c>
      <c r="B193" s="22">
        <f t="shared" si="12"/>
        <v>936.05375000000004</v>
      </c>
      <c r="C193" s="22">
        <f t="shared" si="13"/>
        <v>267.5247814260386</v>
      </c>
      <c r="D193" s="22">
        <f t="shared" si="14"/>
        <v>71623.122387049225</v>
      </c>
      <c r="E193" s="22">
        <f t="shared" si="15"/>
        <v>668.52896857396149</v>
      </c>
      <c r="F193" s="22">
        <f t="shared" si="17"/>
        <v>143738.66011295069</v>
      </c>
      <c r="G193" s="22">
        <f t="shared" si="16"/>
        <v>160514.86885562315</v>
      </c>
      <c r="H193" s="3"/>
    </row>
    <row r="194" spans="1:8" x14ac:dyDescent="0.2">
      <c r="A194" s="21">
        <v>49188</v>
      </c>
      <c r="B194" s="22">
        <f t="shared" si="12"/>
        <v>936.05375000000004</v>
      </c>
      <c r="C194" s="22">
        <f t="shared" si="13"/>
        <v>266.41056647841532</v>
      </c>
      <c r="D194" s="22">
        <f t="shared" si="14"/>
        <v>71889.53295352764</v>
      </c>
      <c r="E194" s="22">
        <f t="shared" si="15"/>
        <v>669.64318352158466</v>
      </c>
      <c r="F194" s="22">
        <f t="shared" si="17"/>
        <v>144408.30329647227</v>
      </c>
      <c r="G194" s="22">
        <f t="shared" si="16"/>
        <v>159846.33988704919</v>
      </c>
      <c r="H194" s="3"/>
    </row>
    <row r="195" spans="1:8" x14ac:dyDescent="0.2">
      <c r="A195" s="21">
        <v>49218</v>
      </c>
      <c r="B195" s="22">
        <f t="shared" si="12"/>
        <v>936.05375000000004</v>
      </c>
      <c r="C195" s="22">
        <f t="shared" si="13"/>
        <v>265.29449450587936</v>
      </c>
      <c r="D195" s="22">
        <f t="shared" si="14"/>
        <v>72154.827448033524</v>
      </c>
      <c r="E195" s="22">
        <f t="shared" si="15"/>
        <v>670.75925549412068</v>
      </c>
      <c r="F195" s="22">
        <f t="shared" si="17"/>
        <v>145079.06255196637</v>
      </c>
      <c r="G195" s="22">
        <f t="shared" si="16"/>
        <v>159176.69670352762</v>
      </c>
      <c r="H195" s="3"/>
    </row>
    <row r="196" spans="1:8" x14ac:dyDescent="0.2">
      <c r="A196" s="21">
        <v>49249</v>
      </c>
      <c r="B196" s="22">
        <f t="shared" si="12"/>
        <v>936.05375000000004</v>
      </c>
      <c r="C196" s="22">
        <f t="shared" si="13"/>
        <v>264.17656241338921</v>
      </c>
      <c r="D196" s="22">
        <f t="shared" si="14"/>
        <v>72419.004010446908</v>
      </c>
      <c r="E196" s="22">
        <f t="shared" si="15"/>
        <v>671.87718758661083</v>
      </c>
      <c r="F196" s="22">
        <f t="shared" si="17"/>
        <v>145750.939739553</v>
      </c>
      <c r="G196" s="22">
        <f t="shared" si="16"/>
        <v>158505.93744803351</v>
      </c>
      <c r="H196" s="3"/>
    </row>
    <row r="197" spans="1:8" x14ac:dyDescent="0.2">
      <c r="A197" s="21">
        <v>49279</v>
      </c>
      <c r="B197" s="22">
        <f t="shared" si="12"/>
        <v>936.05375000000004</v>
      </c>
      <c r="C197" s="22">
        <f t="shared" si="13"/>
        <v>263.05676710074482</v>
      </c>
      <c r="D197" s="22">
        <f t="shared" si="14"/>
        <v>72682.060777547653</v>
      </c>
      <c r="E197" s="22">
        <f t="shared" si="15"/>
        <v>672.99698289925527</v>
      </c>
      <c r="F197" s="22">
        <f t="shared" si="17"/>
        <v>146423.93672245226</v>
      </c>
      <c r="G197" s="22">
        <f t="shared" si="16"/>
        <v>157834.06026044689</v>
      </c>
      <c r="H197" s="3"/>
    </row>
    <row r="198" spans="1:8" x14ac:dyDescent="0.2">
      <c r="A198" s="21">
        <v>49310</v>
      </c>
      <c r="B198" s="22">
        <f t="shared" si="12"/>
        <v>936.05375000000004</v>
      </c>
      <c r="C198" s="22">
        <f t="shared" si="13"/>
        <v>261.93510546257937</v>
      </c>
      <c r="D198" s="22">
        <f t="shared" si="14"/>
        <v>72943.995883010226</v>
      </c>
      <c r="E198" s="22">
        <f t="shared" si="15"/>
        <v>674.11864453742066</v>
      </c>
      <c r="F198" s="22">
        <f t="shared" si="17"/>
        <v>147098.05536698969</v>
      </c>
      <c r="G198" s="22">
        <f t="shared" si="16"/>
        <v>157161.06327754763</v>
      </c>
      <c r="H198" s="3"/>
    </row>
    <row r="199" spans="1:8" x14ac:dyDescent="0.2">
      <c r="A199" s="21">
        <v>49341</v>
      </c>
      <c r="B199" s="22">
        <f t="shared" si="12"/>
        <v>936.05375000000004</v>
      </c>
      <c r="C199" s="22">
        <f t="shared" si="13"/>
        <v>260.81157438835032</v>
      </c>
      <c r="D199" s="22">
        <f t="shared" si="14"/>
        <v>73204.80745739858</v>
      </c>
      <c r="E199" s="22">
        <f t="shared" si="15"/>
        <v>675.24217561164971</v>
      </c>
      <c r="F199" s="22">
        <f t="shared" si="17"/>
        <v>147773.29754260133</v>
      </c>
      <c r="G199" s="22">
        <f t="shared" si="16"/>
        <v>156486.94463301019</v>
      </c>
      <c r="H199" s="3"/>
    </row>
    <row r="200" spans="1:8" x14ac:dyDescent="0.2">
      <c r="A200" s="21">
        <v>49369</v>
      </c>
      <c r="B200" s="22">
        <f t="shared" si="12"/>
        <v>936.05375000000004</v>
      </c>
      <c r="C200" s="22">
        <f t="shared" si="13"/>
        <v>259.6861707623309</v>
      </c>
      <c r="D200" s="22">
        <f t="shared" si="14"/>
        <v>73464.493628160912</v>
      </c>
      <c r="E200" s="22">
        <f t="shared" si="15"/>
        <v>676.36757923766913</v>
      </c>
      <c r="F200" s="22">
        <f t="shared" si="17"/>
        <v>148449.665121839</v>
      </c>
      <c r="G200" s="22">
        <f t="shared" si="16"/>
        <v>155811.70245739855</v>
      </c>
      <c r="H200" s="3">
        <v>3000</v>
      </c>
    </row>
    <row r="201" spans="1:8" x14ac:dyDescent="0.2">
      <c r="A201" s="21">
        <v>49400</v>
      </c>
      <c r="B201" s="22">
        <f t="shared" si="12"/>
        <v>936.05375000000004</v>
      </c>
      <c r="C201" s="22">
        <f t="shared" si="13"/>
        <v>253.55889146360147</v>
      </c>
      <c r="D201" s="22">
        <f t="shared" si="14"/>
        <v>73718.052519624514</v>
      </c>
      <c r="E201" s="22">
        <f t="shared" si="15"/>
        <v>682.49485853639862</v>
      </c>
      <c r="F201" s="22">
        <f t="shared" si="17"/>
        <v>152132.15998037541</v>
      </c>
      <c r="G201" s="22">
        <f t="shared" si="16"/>
        <v>152135.33487816088</v>
      </c>
      <c r="H201" s="3"/>
    </row>
    <row r="202" spans="1:8" x14ac:dyDescent="0.2">
      <c r="A202" s="21">
        <v>49430</v>
      </c>
      <c r="B202" s="22">
        <f t="shared" si="12"/>
        <v>936.05375000000004</v>
      </c>
      <c r="C202" s="22">
        <f t="shared" si="13"/>
        <v>252.42140003270745</v>
      </c>
      <c r="D202" s="22">
        <f t="shared" si="14"/>
        <v>73970.473919657219</v>
      </c>
      <c r="E202" s="22">
        <f t="shared" si="15"/>
        <v>683.63234996729261</v>
      </c>
      <c r="F202" s="22">
        <f t="shared" si="17"/>
        <v>152815.79233034269</v>
      </c>
      <c r="G202" s="22">
        <f t="shared" si="16"/>
        <v>151452.84001962448</v>
      </c>
      <c r="H202" s="3"/>
    </row>
    <row r="203" spans="1:8" x14ac:dyDescent="0.2">
      <c r="A203" s="21">
        <v>49461</v>
      </c>
      <c r="B203" s="22">
        <f t="shared" si="12"/>
        <v>936.05375000000004</v>
      </c>
      <c r="C203" s="22">
        <f t="shared" si="13"/>
        <v>251.282012782762</v>
      </c>
      <c r="D203" s="22">
        <f t="shared" si="14"/>
        <v>74221.755932439977</v>
      </c>
      <c r="E203" s="22">
        <f t="shared" si="15"/>
        <v>684.77173721723807</v>
      </c>
      <c r="F203" s="22">
        <f t="shared" si="17"/>
        <v>153500.56406755993</v>
      </c>
      <c r="G203" s="22">
        <f t="shared" si="16"/>
        <v>150769.20766965719</v>
      </c>
      <c r="H203" s="3"/>
    </row>
    <row r="204" spans="1:8" x14ac:dyDescent="0.2">
      <c r="A204" s="21">
        <v>49491</v>
      </c>
      <c r="B204" s="22">
        <f t="shared" si="12"/>
        <v>936.05375000000004</v>
      </c>
      <c r="C204" s="22">
        <f t="shared" si="13"/>
        <v>250.14072655406659</v>
      </c>
      <c r="D204" s="22">
        <f t="shared" si="14"/>
        <v>74471.896658994039</v>
      </c>
      <c r="E204" s="22">
        <f t="shared" si="15"/>
        <v>685.9130234459335</v>
      </c>
      <c r="F204" s="22">
        <f t="shared" si="17"/>
        <v>154186.47709100586</v>
      </c>
      <c r="G204" s="22">
        <f t="shared" si="16"/>
        <v>150084.43593243996</v>
      </c>
      <c r="H204" s="3"/>
    </row>
    <row r="205" spans="1:8" x14ac:dyDescent="0.2">
      <c r="A205" s="21">
        <v>49522</v>
      </c>
      <c r="B205" s="22">
        <f t="shared" ref="B205:B268" si="18">B204</f>
        <v>936.05375000000004</v>
      </c>
      <c r="C205" s="22">
        <f t="shared" ref="C205:C268" si="19">G205*$B$3/(12*100)</f>
        <v>248.99753818165672</v>
      </c>
      <c r="D205" s="22">
        <f t="shared" ref="D205:D268" si="20">D204+C205</f>
        <v>74720.894197175701</v>
      </c>
      <c r="E205" s="22">
        <f t="shared" ref="E205:E268" si="21">B205-C205</f>
        <v>687.05621181834329</v>
      </c>
      <c r="F205" s="22">
        <f t="shared" si="17"/>
        <v>154873.53330282419</v>
      </c>
      <c r="G205" s="22">
        <f t="shared" ref="G205:G268" si="22">G204-E204-H204</f>
        <v>149398.52290899403</v>
      </c>
      <c r="H205" s="3"/>
    </row>
    <row r="206" spans="1:8" x14ac:dyDescent="0.2">
      <c r="A206" s="21">
        <v>49553</v>
      </c>
      <c r="B206" s="22">
        <f t="shared" si="18"/>
        <v>936.05375000000004</v>
      </c>
      <c r="C206" s="22">
        <f t="shared" si="19"/>
        <v>247.85244449529281</v>
      </c>
      <c r="D206" s="22">
        <f t="shared" si="20"/>
        <v>74968.746641670994</v>
      </c>
      <c r="E206" s="22">
        <f t="shared" si="21"/>
        <v>688.20130550470719</v>
      </c>
      <c r="F206" s="22">
        <f t="shared" ref="F206:F269" si="23">E206+F205+H205</f>
        <v>155561.7346083289</v>
      </c>
      <c r="G206" s="22">
        <f t="shared" si="22"/>
        <v>148711.4666971757</v>
      </c>
      <c r="H206" s="3"/>
    </row>
    <row r="207" spans="1:8" x14ac:dyDescent="0.2">
      <c r="A207" s="21">
        <v>49583</v>
      </c>
      <c r="B207" s="22">
        <f t="shared" si="18"/>
        <v>936.05375000000004</v>
      </c>
      <c r="C207" s="22">
        <f t="shared" si="19"/>
        <v>246.70544231945163</v>
      </c>
      <c r="D207" s="22">
        <f t="shared" si="20"/>
        <v>75215.452083990443</v>
      </c>
      <c r="E207" s="22">
        <f t="shared" si="21"/>
        <v>689.34830768054837</v>
      </c>
      <c r="F207" s="22">
        <f t="shared" si="23"/>
        <v>156251.08291600944</v>
      </c>
      <c r="G207" s="22">
        <f t="shared" si="22"/>
        <v>148023.26539167098</v>
      </c>
      <c r="H207" s="3"/>
    </row>
    <row r="208" spans="1:8" x14ac:dyDescent="0.2">
      <c r="A208" s="21">
        <v>49614</v>
      </c>
      <c r="B208" s="22">
        <f t="shared" si="18"/>
        <v>936.05375000000004</v>
      </c>
      <c r="C208" s="22">
        <f t="shared" si="19"/>
        <v>245.5565284733174</v>
      </c>
      <c r="D208" s="22">
        <f t="shared" si="20"/>
        <v>75461.00861246376</v>
      </c>
      <c r="E208" s="22">
        <f t="shared" si="21"/>
        <v>690.49722152668267</v>
      </c>
      <c r="F208" s="22">
        <f t="shared" si="23"/>
        <v>156941.58013753613</v>
      </c>
      <c r="G208" s="22">
        <f t="shared" si="22"/>
        <v>147333.91708399044</v>
      </c>
      <c r="H208" s="3"/>
    </row>
    <row r="209" spans="1:8" x14ac:dyDescent="0.2">
      <c r="A209" s="21">
        <v>49644</v>
      </c>
      <c r="B209" s="22">
        <f t="shared" si="18"/>
        <v>936.05375000000004</v>
      </c>
      <c r="C209" s="22">
        <f t="shared" si="19"/>
        <v>244.40569977077291</v>
      </c>
      <c r="D209" s="22">
        <f t="shared" si="20"/>
        <v>75705.414312234527</v>
      </c>
      <c r="E209" s="22">
        <f t="shared" si="21"/>
        <v>691.64805022922712</v>
      </c>
      <c r="F209" s="22">
        <f t="shared" si="23"/>
        <v>157633.22818776537</v>
      </c>
      <c r="G209" s="22">
        <f t="shared" si="22"/>
        <v>146643.41986246375</v>
      </c>
      <c r="H209" s="3"/>
    </row>
    <row r="210" spans="1:8" x14ac:dyDescent="0.2">
      <c r="A210" s="21">
        <v>49675</v>
      </c>
      <c r="B210" s="22">
        <f t="shared" si="18"/>
        <v>936.05375000000004</v>
      </c>
      <c r="C210" s="22">
        <f t="shared" si="19"/>
        <v>243.25295302039086</v>
      </c>
      <c r="D210" s="22">
        <f t="shared" si="20"/>
        <v>75948.667265254917</v>
      </c>
      <c r="E210" s="22">
        <f t="shared" si="21"/>
        <v>692.80079697960923</v>
      </c>
      <c r="F210" s="22">
        <f t="shared" si="23"/>
        <v>158326.02898474497</v>
      </c>
      <c r="G210" s="22">
        <f t="shared" si="22"/>
        <v>145951.77181223451</v>
      </c>
      <c r="H210" s="3"/>
    </row>
    <row r="211" spans="1:8" x14ac:dyDescent="0.2">
      <c r="A211" s="21">
        <v>49706</v>
      </c>
      <c r="B211" s="22">
        <f t="shared" si="18"/>
        <v>936.05375000000004</v>
      </c>
      <c r="C211" s="22">
        <f t="shared" si="19"/>
        <v>242.09828502542484</v>
      </c>
      <c r="D211" s="22">
        <f t="shared" si="20"/>
        <v>76190.765550280339</v>
      </c>
      <c r="E211" s="22">
        <f t="shared" si="21"/>
        <v>693.95546497457519</v>
      </c>
      <c r="F211" s="22">
        <f t="shared" si="23"/>
        <v>159019.98444971954</v>
      </c>
      <c r="G211" s="22">
        <f t="shared" si="22"/>
        <v>145258.97101525491</v>
      </c>
      <c r="H211" s="3"/>
    </row>
    <row r="212" spans="1:8" x14ac:dyDescent="0.2">
      <c r="A212" s="21">
        <v>49735</v>
      </c>
      <c r="B212" s="22">
        <f t="shared" si="18"/>
        <v>936.05375000000004</v>
      </c>
      <c r="C212" s="22">
        <f t="shared" si="19"/>
        <v>240.94169258380057</v>
      </c>
      <c r="D212" s="22">
        <f t="shared" si="20"/>
        <v>76431.70724286414</v>
      </c>
      <c r="E212" s="22">
        <f t="shared" si="21"/>
        <v>695.11205741619949</v>
      </c>
      <c r="F212" s="22">
        <f t="shared" si="23"/>
        <v>159715.09650713575</v>
      </c>
      <c r="G212" s="22">
        <f t="shared" si="22"/>
        <v>144565.01555028034</v>
      </c>
      <c r="H212" s="3">
        <v>3000</v>
      </c>
    </row>
    <row r="213" spans="1:8" x14ac:dyDescent="0.2">
      <c r="A213" s="21">
        <v>49766</v>
      </c>
      <c r="B213" s="22">
        <f t="shared" si="18"/>
        <v>936.05375000000004</v>
      </c>
      <c r="C213" s="22">
        <f t="shared" si="19"/>
        <v>234.78317248810689</v>
      </c>
      <c r="D213" s="22">
        <f t="shared" si="20"/>
        <v>76666.490415352251</v>
      </c>
      <c r="E213" s="22">
        <f t="shared" si="21"/>
        <v>701.27057751189318</v>
      </c>
      <c r="F213" s="22">
        <f t="shared" si="23"/>
        <v>163416.36708464765</v>
      </c>
      <c r="G213" s="22">
        <f t="shared" si="22"/>
        <v>140869.90349286413</v>
      </c>
      <c r="H213" s="3"/>
    </row>
    <row r="214" spans="1:8" x14ac:dyDescent="0.2">
      <c r="A214" s="21">
        <v>49796</v>
      </c>
      <c r="B214" s="22">
        <f t="shared" si="18"/>
        <v>936.05375000000004</v>
      </c>
      <c r="C214" s="22">
        <f t="shared" si="19"/>
        <v>233.61438819225373</v>
      </c>
      <c r="D214" s="22">
        <f t="shared" si="20"/>
        <v>76900.104803544498</v>
      </c>
      <c r="E214" s="22">
        <f t="shared" si="21"/>
        <v>702.43936180774631</v>
      </c>
      <c r="F214" s="22">
        <f t="shared" si="23"/>
        <v>164118.80644645539</v>
      </c>
      <c r="G214" s="22">
        <f t="shared" si="22"/>
        <v>140168.63291535224</v>
      </c>
      <c r="H214" s="3"/>
    </row>
    <row r="215" spans="1:8" x14ac:dyDescent="0.2">
      <c r="A215" s="21">
        <v>49827</v>
      </c>
      <c r="B215" s="22">
        <f t="shared" si="18"/>
        <v>936.05375000000004</v>
      </c>
      <c r="C215" s="22">
        <f t="shared" si="19"/>
        <v>232.44365592257415</v>
      </c>
      <c r="D215" s="22">
        <f t="shared" si="20"/>
        <v>77132.548459467071</v>
      </c>
      <c r="E215" s="22">
        <f t="shared" si="21"/>
        <v>703.61009407742586</v>
      </c>
      <c r="F215" s="22">
        <f t="shared" si="23"/>
        <v>164822.41654053281</v>
      </c>
      <c r="G215" s="22">
        <f t="shared" si="22"/>
        <v>139466.19355354449</v>
      </c>
      <c r="H215" s="3"/>
    </row>
    <row r="216" spans="1:8" x14ac:dyDescent="0.2">
      <c r="A216" s="21">
        <v>49857</v>
      </c>
      <c r="B216" s="22">
        <f t="shared" si="18"/>
        <v>936.05375000000004</v>
      </c>
      <c r="C216" s="22">
        <f t="shared" si="19"/>
        <v>231.27097243244512</v>
      </c>
      <c r="D216" s="22">
        <f t="shared" si="20"/>
        <v>77363.819431899523</v>
      </c>
      <c r="E216" s="22">
        <f t="shared" si="21"/>
        <v>704.78277756755494</v>
      </c>
      <c r="F216" s="22">
        <f t="shared" si="23"/>
        <v>165527.19931810038</v>
      </c>
      <c r="G216" s="22">
        <f t="shared" si="22"/>
        <v>138762.58345946707</v>
      </c>
      <c r="H216" s="3"/>
    </row>
    <row r="217" spans="1:8" x14ac:dyDescent="0.2">
      <c r="A217" s="21">
        <v>49888</v>
      </c>
      <c r="B217" s="22">
        <f t="shared" si="18"/>
        <v>936.05375000000004</v>
      </c>
      <c r="C217" s="22">
        <f t="shared" si="19"/>
        <v>230.0963344698325</v>
      </c>
      <c r="D217" s="22">
        <f t="shared" si="20"/>
        <v>77593.915766369362</v>
      </c>
      <c r="E217" s="22">
        <f t="shared" si="21"/>
        <v>705.95741553016751</v>
      </c>
      <c r="F217" s="22">
        <f t="shared" si="23"/>
        <v>166233.15673363055</v>
      </c>
      <c r="G217" s="22">
        <f t="shared" si="22"/>
        <v>138057.80068189951</v>
      </c>
      <c r="H217" s="3"/>
    </row>
    <row r="218" spans="1:8" x14ac:dyDescent="0.2">
      <c r="A218" s="21">
        <v>49919</v>
      </c>
      <c r="B218" s="22">
        <f t="shared" si="18"/>
        <v>936.05375000000004</v>
      </c>
      <c r="C218" s="22">
        <f t="shared" si="19"/>
        <v>228.91973877728222</v>
      </c>
      <c r="D218" s="22">
        <f t="shared" si="20"/>
        <v>77822.83550514665</v>
      </c>
      <c r="E218" s="22">
        <f t="shared" si="21"/>
        <v>707.13401122271785</v>
      </c>
      <c r="F218" s="22">
        <f t="shared" si="23"/>
        <v>166940.29074485326</v>
      </c>
      <c r="G218" s="22">
        <f t="shared" si="22"/>
        <v>137351.84326636934</v>
      </c>
      <c r="H218" s="3"/>
    </row>
    <row r="219" spans="1:8" x14ac:dyDescent="0.2">
      <c r="A219" s="21">
        <v>49949</v>
      </c>
      <c r="B219" s="22">
        <f t="shared" si="18"/>
        <v>936.05375000000004</v>
      </c>
      <c r="C219" s="22">
        <f t="shared" si="19"/>
        <v>227.74118209191104</v>
      </c>
      <c r="D219" s="22">
        <f t="shared" si="20"/>
        <v>78050.576687238557</v>
      </c>
      <c r="E219" s="22">
        <f t="shared" si="21"/>
        <v>708.31256790808902</v>
      </c>
      <c r="F219" s="22">
        <f t="shared" si="23"/>
        <v>167648.60331276135</v>
      </c>
      <c r="G219" s="22">
        <f t="shared" si="22"/>
        <v>136644.70925514662</v>
      </c>
      <c r="H219" s="3"/>
    </row>
    <row r="220" spans="1:8" x14ac:dyDescent="0.2">
      <c r="A220" s="21">
        <v>49980</v>
      </c>
      <c r="B220" s="22">
        <f t="shared" si="18"/>
        <v>936.05375000000004</v>
      </c>
      <c r="C220" s="22">
        <f t="shared" si="19"/>
        <v>226.56066114539755</v>
      </c>
      <c r="D220" s="22">
        <f t="shared" si="20"/>
        <v>78277.137348383956</v>
      </c>
      <c r="E220" s="22">
        <f t="shared" si="21"/>
        <v>709.49308885460255</v>
      </c>
      <c r="F220" s="22">
        <f t="shared" si="23"/>
        <v>168358.09640161594</v>
      </c>
      <c r="G220" s="22">
        <f t="shared" si="22"/>
        <v>135936.39668723854</v>
      </c>
      <c r="H220" s="3"/>
    </row>
    <row r="221" spans="1:8" x14ac:dyDescent="0.2">
      <c r="A221" s="21">
        <v>50010</v>
      </c>
      <c r="B221" s="22">
        <f t="shared" si="18"/>
        <v>936.05375000000004</v>
      </c>
      <c r="C221" s="22">
        <f t="shared" si="19"/>
        <v>225.37817266397323</v>
      </c>
      <c r="D221" s="22">
        <f t="shared" si="20"/>
        <v>78502.515521047928</v>
      </c>
      <c r="E221" s="22">
        <f t="shared" si="21"/>
        <v>710.67557733602678</v>
      </c>
      <c r="F221" s="22">
        <f t="shared" si="23"/>
        <v>169068.77197895196</v>
      </c>
      <c r="G221" s="22">
        <f t="shared" si="22"/>
        <v>135226.90359838394</v>
      </c>
      <c r="H221" s="3"/>
    </row>
    <row r="222" spans="1:8" x14ac:dyDescent="0.2">
      <c r="A222" s="21">
        <v>50041</v>
      </c>
      <c r="B222" s="22">
        <f t="shared" si="18"/>
        <v>936.05375000000004</v>
      </c>
      <c r="C222" s="22">
        <f t="shared" si="19"/>
        <v>224.1937133684132</v>
      </c>
      <c r="D222" s="22">
        <f t="shared" si="20"/>
        <v>78726.709234416339</v>
      </c>
      <c r="E222" s="22">
        <f t="shared" si="21"/>
        <v>711.86003663158681</v>
      </c>
      <c r="F222" s="22">
        <f t="shared" si="23"/>
        <v>169780.63201558354</v>
      </c>
      <c r="G222" s="22">
        <f t="shared" si="22"/>
        <v>134516.22802104792</v>
      </c>
      <c r="H222" s="3"/>
    </row>
    <row r="223" spans="1:8" x14ac:dyDescent="0.2">
      <c r="A223" s="21">
        <v>50072</v>
      </c>
      <c r="B223" s="22">
        <f t="shared" si="18"/>
        <v>936.05375000000004</v>
      </c>
      <c r="C223" s="22">
        <f t="shared" si="19"/>
        <v>223.00727997402723</v>
      </c>
      <c r="D223" s="22">
        <f t="shared" si="20"/>
        <v>78949.716514390369</v>
      </c>
      <c r="E223" s="22">
        <f t="shared" si="21"/>
        <v>713.04647002597278</v>
      </c>
      <c r="F223" s="22">
        <f t="shared" si="23"/>
        <v>170493.6784856095</v>
      </c>
      <c r="G223" s="22">
        <f t="shared" si="22"/>
        <v>133804.36798441634</v>
      </c>
      <c r="H223" s="3"/>
    </row>
    <row r="224" spans="1:8" x14ac:dyDescent="0.2">
      <c r="A224" s="21">
        <v>50100</v>
      </c>
      <c r="B224" s="22">
        <f t="shared" si="18"/>
        <v>936.05375000000004</v>
      </c>
      <c r="C224" s="22">
        <f t="shared" si="19"/>
        <v>221.81886919065064</v>
      </c>
      <c r="D224" s="22">
        <f t="shared" si="20"/>
        <v>79171.535383581024</v>
      </c>
      <c r="E224" s="22">
        <f t="shared" si="21"/>
        <v>714.23488080934942</v>
      </c>
      <c r="F224" s="22">
        <f t="shared" si="23"/>
        <v>171207.91336641886</v>
      </c>
      <c r="G224" s="22">
        <f t="shared" si="22"/>
        <v>133091.32151439038</v>
      </c>
      <c r="H224" s="3">
        <v>3000</v>
      </c>
    </row>
    <row r="225" spans="1:8" x14ac:dyDescent="0.2">
      <c r="A225" s="21">
        <v>50131</v>
      </c>
      <c r="B225" s="22">
        <f t="shared" si="18"/>
        <v>936.05375000000004</v>
      </c>
      <c r="C225" s="22">
        <f t="shared" si="19"/>
        <v>215.62847772263504</v>
      </c>
      <c r="D225" s="22">
        <f t="shared" si="20"/>
        <v>79387.163861303663</v>
      </c>
      <c r="E225" s="22">
        <f t="shared" si="21"/>
        <v>720.42527227736502</v>
      </c>
      <c r="F225" s="22">
        <f t="shared" si="23"/>
        <v>174928.33863869621</v>
      </c>
      <c r="G225" s="22">
        <f t="shared" si="22"/>
        <v>129377.08663358103</v>
      </c>
      <c r="H225" s="3"/>
    </row>
    <row r="226" spans="1:8" x14ac:dyDescent="0.2">
      <c r="A226" s="21">
        <v>50161</v>
      </c>
      <c r="B226" s="22">
        <f t="shared" si="18"/>
        <v>936.05375000000004</v>
      </c>
      <c r="C226" s="22">
        <f t="shared" si="19"/>
        <v>214.42776893550609</v>
      </c>
      <c r="D226" s="22">
        <f t="shared" si="20"/>
        <v>79601.591630239171</v>
      </c>
      <c r="E226" s="22">
        <f t="shared" si="21"/>
        <v>721.625981064494</v>
      </c>
      <c r="F226" s="22">
        <f t="shared" si="23"/>
        <v>175649.96461976069</v>
      </c>
      <c r="G226" s="22">
        <f t="shared" si="22"/>
        <v>128656.66136130366</v>
      </c>
      <c r="H226" s="3"/>
    </row>
    <row r="227" spans="1:8" x14ac:dyDescent="0.2">
      <c r="A227" s="21">
        <v>50192</v>
      </c>
      <c r="B227" s="22">
        <f t="shared" si="18"/>
        <v>936.05375000000004</v>
      </c>
      <c r="C227" s="22">
        <f t="shared" si="19"/>
        <v>213.22505896706528</v>
      </c>
      <c r="D227" s="22">
        <f t="shared" si="20"/>
        <v>79814.816689206229</v>
      </c>
      <c r="E227" s="22">
        <f t="shared" si="21"/>
        <v>722.82869103293478</v>
      </c>
      <c r="F227" s="22">
        <f t="shared" si="23"/>
        <v>176372.79331079364</v>
      </c>
      <c r="G227" s="22">
        <f t="shared" si="22"/>
        <v>127935.03538023916</v>
      </c>
      <c r="H227" s="3"/>
    </row>
    <row r="228" spans="1:8" x14ac:dyDescent="0.2">
      <c r="A228" s="21">
        <v>50222</v>
      </c>
      <c r="B228" s="22">
        <f t="shared" si="18"/>
        <v>936.05375000000004</v>
      </c>
      <c r="C228" s="22">
        <f t="shared" si="19"/>
        <v>212.02034448201039</v>
      </c>
      <c r="D228" s="22">
        <f t="shared" si="20"/>
        <v>80026.837033688236</v>
      </c>
      <c r="E228" s="22">
        <f t="shared" si="21"/>
        <v>724.03340551798965</v>
      </c>
      <c r="F228" s="22">
        <f t="shared" si="23"/>
        <v>177096.82671631163</v>
      </c>
      <c r="G228" s="22">
        <f t="shared" si="22"/>
        <v>127212.20668920623</v>
      </c>
      <c r="H228" s="3"/>
    </row>
    <row r="229" spans="1:8" x14ac:dyDescent="0.2">
      <c r="A229" s="21">
        <v>50253</v>
      </c>
      <c r="B229" s="22">
        <f t="shared" si="18"/>
        <v>936.05375000000004</v>
      </c>
      <c r="C229" s="22">
        <f t="shared" si="19"/>
        <v>210.8136221394804</v>
      </c>
      <c r="D229" s="22">
        <f t="shared" si="20"/>
        <v>80237.650655827718</v>
      </c>
      <c r="E229" s="22">
        <f t="shared" si="21"/>
        <v>725.24012786051958</v>
      </c>
      <c r="F229" s="22">
        <f t="shared" si="23"/>
        <v>177822.06684417214</v>
      </c>
      <c r="G229" s="22">
        <f t="shared" si="22"/>
        <v>126488.17328368824</v>
      </c>
      <c r="H229" s="3"/>
    </row>
    <row r="230" spans="1:8" x14ac:dyDescent="0.2">
      <c r="A230" s="21">
        <v>50284</v>
      </c>
      <c r="B230" s="22">
        <f t="shared" si="18"/>
        <v>936.05375000000004</v>
      </c>
      <c r="C230" s="22">
        <f t="shared" si="19"/>
        <v>209.60488859304621</v>
      </c>
      <c r="D230" s="22">
        <f t="shared" si="20"/>
        <v>80447.255544420768</v>
      </c>
      <c r="E230" s="22">
        <f t="shared" si="21"/>
        <v>726.44886140695382</v>
      </c>
      <c r="F230" s="22">
        <f t="shared" si="23"/>
        <v>178548.51570557908</v>
      </c>
      <c r="G230" s="22">
        <f t="shared" si="22"/>
        <v>125762.93315582772</v>
      </c>
      <c r="H230" s="3"/>
    </row>
    <row r="231" spans="1:8" x14ac:dyDescent="0.2">
      <c r="A231" s="21">
        <v>50314</v>
      </c>
      <c r="B231" s="22">
        <f t="shared" si="18"/>
        <v>936.05375000000004</v>
      </c>
      <c r="C231" s="22">
        <f t="shared" si="19"/>
        <v>208.39414049070126</v>
      </c>
      <c r="D231" s="22">
        <f t="shared" si="20"/>
        <v>80655.649684911463</v>
      </c>
      <c r="E231" s="22">
        <f t="shared" si="21"/>
        <v>727.65960950929878</v>
      </c>
      <c r="F231" s="22">
        <f t="shared" si="23"/>
        <v>179276.17531508839</v>
      </c>
      <c r="G231" s="22">
        <f t="shared" si="22"/>
        <v>125036.48429442076</v>
      </c>
      <c r="H231" s="3"/>
    </row>
    <row r="232" spans="1:8" x14ac:dyDescent="0.2">
      <c r="A232" s="21">
        <v>50345</v>
      </c>
      <c r="B232" s="22">
        <f t="shared" si="18"/>
        <v>936.05375000000004</v>
      </c>
      <c r="C232" s="22">
        <f t="shared" si="19"/>
        <v>207.18137447485245</v>
      </c>
      <c r="D232" s="22">
        <f t="shared" si="20"/>
        <v>80862.831059386313</v>
      </c>
      <c r="E232" s="22">
        <f t="shared" si="21"/>
        <v>728.87237552514762</v>
      </c>
      <c r="F232" s="22">
        <f t="shared" si="23"/>
        <v>180005.04769061354</v>
      </c>
      <c r="G232" s="22">
        <f t="shared" si="22"/>
        <v>124308.82468491147</v>
      </c>
      <c r="H232" s="3"/>
    </row>
    <row r="233" spans="1:8" x14ac:dyDescent="0.2">
      <c r="A233" s="21">
        <v>50375</v>
      </c>
      <c r="B233" s="22">
        <f t="shared" si="18"/>
        <v>936.05375000000004</v>
      </c>
      <c r="C233" s="22">
        <f t="shared" si="19"/>
        <v>205.96658718231055</v>
      </c>
      <c r="D233" s="22">
        <f t="shared" si="20"/>
        <v>81068.797646568622</v>
      </c>
      <c r="E233" s="22">
        <f t="shared" si="21"/>
        <v>730.08716281768943</v>
      </c>
      <c r="F233" s="22">
        <f t="shared" si="23"/>
        <v>180735.13485343123</v>
      </c>
      <c r="G233" s="22">
        <f t="shared" si="22"/>
        <v>123579.95230938632</v>
      </c>
      <c r="H233" s="3"/>
    </row>
    <row r="234" spans="1:8" x14ac:dyDescent="0.2">
      <c r="A234" s="21">
        <v>50406</v>
      </c>
      <c r="B234" s="22">
        <f t="shared" si="18"/>
        <v>936.05375000000004</v>
      </c>
      <c r="C234" s="22">
        <f t="shared" si="19"/>
        <v>204.74977524428107</v>
      </c>
      <c r="D234" s="22">
        <f t="shared" si="20"/>
        <v>81273.547421812909</v>
      </c>
      <c r="E234" s="22">
        <f t="shared" si="21"/>
        <v>731.30397475571897</v>
      </c>
      <c r="F234" s="22">
        <f t="shared" si="23"/>
        <v>181466.43882818695</v>
      </c>
      <c r="G234" s="22">
        <f t="shared" si="22"/>
        <v>122849.86514656864</v>
      </c>
      <c r="H234" s="3"/>
    </row>
    <row r="235" spans="1:8" x14ac:dyDescent="0.2">
      <c r="A235" s="21">
        <v>50437</v>
      </c>
      <c r="B235" s="22">
        <f t="shared" si="18"/>
        <v>936.05375000000004</v>
      </c>
      <c r="C235" s="22">
        <f t="shared" si="19"/>
        <v>203.53093528635486</v>
      </c>
      <c r="D235" s="22">
        <f t="shared" si="20"/>
        <v>81477.078357099264</v>
      </c>
      <c r="E235" s="22">
        <f t="shared" si="21"/>
        <v>732.52281471364518</v>
      </c>
      <c r="F235" s="22">
        <f t="shared" si="23"/>
        <v>182198.9616429006</v>
      </c>
      <c r="G235" s="22">
        <f t="shared" si="22"/>
        <v>122118.56117181292</v>
      </c>
      <c r="H235" s="3"/>
    </row>
    <row r="236" spans="1:8" x14ac:dyDescent="0.2">
      <c r="A236" s="21">
        <v>50465</v>
      </c>
      <c r="B236" s="22">
        <f t="shared" si="18"/>
        <v>936.05375000000004</v>
      </c>
      <c r="C236" s="22">
        <f t="shared" si="19"/>
        <v>202.31006392849878</v>
      </c>
      <c r="D236" s="22">
        <f t="shared" si="20"/>
        <v>81679.388421027761</v>
      </c>
      <c r="E236" s="22">
        <f t="shared" si="21"/>
        <v>733.74368607150132</v>
      </c>
      <c r="F236" s="22">
        <f t="shared" si="23"/>
        <v>182932.70532897211</v>
      </c>
      <c r="G236" s="22">
        <f t="shared" si="22"/>
        <v>121386.03835709927</v>
      </c>
      <c r="H236" s="3">
        <v>3000</v>
      </c>
    </row>
    <row r="237" spans="1:8" x14ac:dyDescent="0.2">
      <c r="A237" s="21">
        <v>50496</v>
      </c>
      <c r="B237" s="22">
        <f t="shared" si="18"/>
        <v>936.05375000000004</v>
      </c>
      <c r="C237" s="22">
        <f t="shared" si="19"/>
        <v>196.08715778504629</v>
      </c>
      <c r="D237" s="22">
        <f t="shared" si="20"/>
        <v>81875.47557881281</v>
      </c>
      <c r="E237" s="22">
        <f t="shared" si="21"/>
        <v>739.96659221495372</v>
      </c>
      <c r="F237" s="22">
        <f t="shared" si="23"/>
        <v>186672.67192118705</v>
      </c>
      <c r="G237" s="22">
        <f t="shared" si="22"/>
        <v>117652.29467102778</v>
      </c>
      <c r="H237" s="3"/>
    </row>
    <row r="238" spans="1:8" x14ac:dyDescent="0.2">
      <c r="A238" s="21">
        <v>50526</v>
      </c>
      <c r="B238" s="22">
        <f t="shared" si="18"/>
        <v>936.05375000000004</v>
      </c>
      <c r="C238" s="22">
        <f t="shared" si="19"/>
        <v>194.85388013135469</v>
      </c>
      <c r="D238" s="22">
        <f t="shared" si="20"/>
        <v>82070.329458944165</v>
      </c>
      <c r="E238" s="22">
        <f t="shared" si="21"/>
        <v>741.19986986864535</v>
      </c>
      <c r="F238" s="22">
        <f t="shared" si="23"/>
        <v>187413.87179105569</v>
      </c>
      <c r="G238" s="22">
        <f t="shared" si="22"/>
        <v>116912.32807881282</v>
      </c>
      <c r="H238" s="3"/>
    </row>
    <row r="239" spans="1:8" x14ac:dyDescent="0.2">
      <c r="A239" s="21">
        <v>50557</v>
      </c>
      <c r="B239" s="22">
        <f t="shared" si="18"/>
        <v>936.05375000000004</v>
      </c>
      <c r="C239" s="22">
        <f t="shared" si="19"/>
        <v>193.61854701490694</v>
      </c>
      <c r="D239" s="22">
        <f t="shared" si="20"/>
        <v>82263.948005959071</v>
      </c>
      <c r="E239" s="22">
        <f t="shared" si="21"/>
        <v>742.43520298509316</v>
      </c>
      <c r="F239" s="22">
        <f t="shared" si="23"/>
        <v>188156.30699404079</v>
      </c>
      <c r="G239" s="22">
        <f t="shared" si="22"/>
        <v>116171.12820894417</v>
      </c>
      <c r="H239" s="3"/>
    </row>
    <row r="240" spans="1:8" x14ac:dyDescent="0.2">
      <c r="A240" s="21">
        <v>50587</v>
      </c>
      <c r="B240" s="22">
        <f t="shared" si="18"/>
        <v>936.05375000000004</v>
      </c>
      <c r="C240" s="22">
        <f t="shared" si="19"/>
        <v>192.38115500993177</v>
      </c>
      <c r="D240" s="22">
        <f t="shared" si="20"/>
        <v>82456.329160969006</v>
      </c>
      <c r="E240" s="22">
        <f t="shared" si="21"/>
        <v>743.67259499006832</v>
      </c>
      <c r="F240" s="22">
        <f t="shared" si="23"/>
        <v>188899.97958903085</v>
      </c>
      <c r="G240" s="22">
        <f t="shared" si="22"/>
        <v>115428.69300595907</v>
      </c>
      <c r="H240" s="3"/>
    </row>
    <row r="241" spans="1:8" x14ac:dyDescent="0.2">
      <c r="A241" s="21">
        <v>50618</v>
      </c>
      <c r="B241" s="22">
        <f t="shared" si="18"/>
        <v>936.05375000000004</v>
      </c>
      <c r="C241" s="22">
        <f t="shared" si="19"/>
        <v>191.14170068494832</v>
      </c>
      <c r="D241" s="22">
        <f t="shared" si="20"/>
        <v>82647.470861653957</v>
      </c>
      <c r="E241" s="22">
        <f t="shared" si="21"/>
        <v>744.91204931505172</v>
      </c>
      <c r="F241" s="22">
        <f t="shared" si="23"/>
        <v>189644.8916383459</v>
      </c>
      <c r="G241" s="22">
        <f t="shared" si="22"/>
        <v>114685.02041096899</v>
      </c>
      <c r="H241" s="3"/>
    </row>
    <row r="242" spans="1:8" x14ac:dyDescent="0.2">
      <c r="A242" s="21">
        <v>50649</v>
      </c>
      <c r="B242" s="22">
        <f t="shared" si="18"/>
        <v>936.05375000000004</v>
      </c>
      <c r="C242" s="22">
        <f t="shared" si="19"/>
        <v>189.90018060275656</v>
      </c>
      <c r="D242" s="22">
        <f t="shared" si="20"/>
        <v>82837.371042256709</v>
      </c>
      <c r="E242" s="22">
        <f t="shared" si="21"/>
        <v>746.15356939724347</v>
      </c>
      <c r="F242" s="22">
        <f t="shared" si="23"/>
        <v>190391.04520774315</v>
      </c>
      <c r="G242" s="22">
        <f t="shared" si="22"/>
        <v>113940.10836165394</v>
      </c>
      <c r="H242" s="3"/>
    </row>
    <row r="243" spans="1:8" x14ac:dyDescent="0.2">
      <c r="A243" s="21">
        <v>50679</v>
      </c>
      <c r="B243" s="22">
        <f t="shared" si="18"/>
        <v>936.05375000000004</v>
      </c>
      <c r="C243" s="22">
        <f t="shared" si="19"/>
        <v>188.65659132042782</v>
      </c>
      <c r="D243" s="22">
        <f t="shared" si="20"/>
        <v>83026.027633577134</v>
      </c>
      <c r="E243" s="22">
        <f t="shared" si="21"/>
        <v>747.39715867957216</v>
      </c>
      <c r="F243" s="22">
        <f t="shared" si="23"/>
        <v>191138.44236642274</v>
      </c>
      <c r="G243" s="22">
        <f t="shared" si="22"/>
        <v>113193.9547922567</v>
      </c>
      <c r="H243" s="3"/>
    </row>
    <row r="244" spans="1:8" x14ac:dyDescent="0.2">
      <c r="A244" s="21">
        <v>50710</v>
      </c>
      <c r="B244" s="22">
        <f t="shared" si="18"/>
        <v>936.05375000000004</v>
      </c>
      <c r="C244" s="22">
        <f t="shared" si="19"/>
        <v>187.41092938929523</v>
      </c>
      <c r="D244" s="22">
        <f t="shared" si="20"/>
        <v>83213.438562966432</v>
      </c>
      <c r="E244" s="22">
        <f t="shared" si="21"/>
        <v>748.6428206107048</v>
      </c>
      <c r="F244" s="22">
        <f t="shared" si="23"/>
        <v>191887.08518703343</v>
      </c>
      <c r="G244" s="22">
        <f t="shared" si="22"/>
        <v>112446.55763357713</v>
      </c>
      <c r="H244" s="3"/>
    </row>
    <row r="245" spans="1:8" x14ac:dyDescent="0.2">
      <c r="A245" s="21">
        <v>50740</v>
      </c>
      <c r="B245" s="22">
        <f t="shared" si="18"/>
        <v>936.05375000000004</v>
      </c>
      <c r="C245" s="22">
        <f t="shared" si="19"/>
        <v>186.16319135494405</v>
      </c>
      <c r="D245" s="22">
        <f t="shared" si="20"/>
        <v>83399.601754321382</v>
      </c>
      <c r="E245" s="22">
        <f t="shared" si="21"/>
        <v>749.89055864505599</v>
      </c>
      <c r="F245" s="22">
        <f t="shared" si="23"/>
        <v>192636.97574567847</v>
      </c>
      <c r="G245" s="22">
        <f t="shared" si="22"/>
        <v>111697.91481296642</v>
      </c>
      <c r="H245" s="3"/>
    </row>
    <row r="246" spans="1:8" x14ac:dyDescent="0.2">
      <c r="A246" s="21">
        <v>50771</v>
      </c>
      <c r="B246" s="22">
        <f t="shared" si="18"/>
        <v>936.05375000000004</v>
      </c>
      <c r="C246" s="22">
        <f t="shared" si="19"/>
        <v>184.91337375720229</v>
      </c>
      <c r="D246" s="22">
        <f t="shared" si="20"/>
        <v>83584.515128078579</v>
      </c>
      <c r="E246" s="22">
        <f t="shared" si="21"/>
        <v>751.14037624279774</v>
      </c>
      <c r="F246" s="22">
        <f t="shared" si="23"/>
        <v>193388.11612192128</v>
      </c>
      <c r="G246" s="22">
        <f t="shared" si="22"/>
        <v>110948.02425432137</v>
      </c>
      <c r="H246" s="3"/>
    </row>
    <row r="247" spans="1:8" x14ac:dyDescent="0.2">
      <c r="A247" s="21">
        <v>50802</v>
      </c>
      <c r="B247" s="22">
        <f t="shared" si="18"/>
        <v>936.05375000000004</v>
      </c>
      <c r="C247" s="22">
        <f t="shared" si="19"/>
        <v>183.66147313013096</v>
      </c>
      <c r="D247" s="22">
        <f t="shared" si="20"/>
        <v>83768.176601208717</v>
      </c>
      <c r="E247" s="22">
        <f t="shared" si="21"/>
        <v>752.39227686986908</v>
      </c>
      <c r="F247" s="22">
        <f t="shared" si="23"/>
        <v>194140.50839879116</v>
      </c>
      <c r="G247" s="22">
        <f t="shared" si="22"/>
        <v>110196.88387807857</v>
      </c>
      <c r="H247" s="3"/>
    </row>
    <row r="248" spans="1:8" x14ac:dyDescent="0.2">
      <c r="A248" s="21">
        <v>50830</v>
      </c>
      <c r="B248" s="22">
        <f t="shared" si="18"/>
        <v>936.05375000000004</v>
      </c>
      <c r="C248" s="22">
        <f t="shared" si="19"/>
        <v>182.40748600201451</v>
      </c>
      <c r="D248" s="22">
        <f t="shared" si="20"/>
        <v>83950.584087210736</v>
      </c>
      <c r="E248" s="22">
        <f t="shared" si="21"/>
        <v>753.64626399798556</v>
      </c>
      <c r="F248" s="22">
        <f t="shared" si="23"/>
        <v>194894.15466278914</v>
      </c>
      <c r="G248" s="22">
        <f t="shared" si="22"/>
        <v>109444.49160120871</v>
      </c>
      <c r="H248" s="3">
        <v>3000</v>
      </c>
    </row>
    <row r="249" spans="1:8" x14ac:dyDescent="0.2">
      <c r="A249" s="21">
        <v>50861</v>
      </c>
      <c r="B249" s="22">
        <f t="shared" si="18"/>
        <v>936.05375000000004</v>
      </c>
      <c r="C249" s="22">
        <f t="shared" si="19"/>
        <v>176.15140889535121</v>
      </c>
      <c r="D249" s="22">
        <f t="shared" si="20"/>
        <v>84126.735496106092</v>
      </c>
      <c r="E249" s="22">
        <f t="shared" si="21"/>
        <v>759.90234110464883</v>
      </c>
      <c r="F249" s="22">
        <f t="shared" si="23"/>
        <v>198654.05700389377</v>
      </c>
      <c r="G249" s="22">
        <f t="shared" si="22"/>
        <v>105690.84533721072</v>
      </c>
      <c r="H249" s="3"/>
    </row>
    <row r="250" spans="1:8" x14ac:dyDescent="0.2">
      <c r="A250" s="21">
        <v>50891</v>
      </c>
      <c r="B250" s="22">
        <f t="shared" si="18"/>
        <v>936.05375000000004</v>
      </c>
      <c r="C250" s="22">
        <f t="shared" si="19"/>
        <v>174.8849049935101</v>
      </c>
      <c r="D250" s="22">
        <f t="shared" si="20"/>
        <v>84301.620401099601</v>
      </c>
      <c r="E250" s="22">
        <f t="shared" si="21"/>
        <v>761.16884500648996</v>
      </c>
      <c r="F250" s="22">
        <f t="shared" si="23"/>
        <v>199415.22584890027</v>
      </c>
      <c r="G250" s="22">
        <f t="shared" si="22"/>
        <v>104930.94299610607</v>
      </c>
      <c r="H250" s="3"/>
    </row>
    <row r="251" spans="1:8" x14ac:dyDescent="0.2">
      <c r="A251" s="21">
        <v>50922</v>
      </c>
      <c r="B251" s="22">
        <f t="shared" si="18"/>
        <v>936.05375000000004</v>
      </c>
      <c r="C251" s="22">
        <f t="shared" si="19"/>
        <v>173.61629025183265</v>
      </c>
      <c r="D251" s="22">
        <f t="shared" si="20"/>
        <v>84475.236691351427</v>
      </c>
      <c r="E251" s="22">
        <f t="shared" si="21"/>
        <v>762.43745974816738</v>
      </c>
      <c r="F251" s="22">
        <f t="shared" si="23"/>
        <v>200177.66330864845</v>
      </c>
      <c r="G251" s="22">
        <f t="shared" si="22"/>
        <v>104169.77415109958</v>
      </c>
      <c r="H251" s="3"/>
    </row>
    <row r="252" spans="1:8" x14ac:dyDescent="0.2">
      <c r="A252" s="21">
        <v>50952</v>
      </c>
      <c r="B252" s="22">
        <f t="shared" si="18"/>
        <v>936.05375000000004</v>
      </c>
      <c r="C252" s="22">
        <f t="shared" si="19"/>
        <v>172.34556115225237</v>
      </c>
      <c r="D252" s="22">
        <f t="shared" si="20"/>
        <v>84647.582252503678</v>
      </c>
      <c r="E252" s="22">
        <f t="shared" si="21"/>
        <v>763.70818884774769</v>
      </c>
      <c r="F252" s="22">
        <f t="shared" si="23"/>
        <v>200941.37149749621</v>
      </c>
      <c r="G252" s="22">
        <f t="shared" si="22"/>
        <v>103407.33669135142</v>
      </c>
      <c r="H252" s="3"/>
    </row>
    <row r="253" spans="1:8" x14ac:dyDescent="0.2">
      <c r="A253" s="21">
        <v>50983</v>
      </c>
      <c r="B253" s="22">
        <f t="shared" si="18"/>
        <v>936.05375000000004</v>
      </c>
      <c r="C253" s="22">
        <f t="shared" si="19"/>
        <v>171.07271417083948</v>
      </c>
      <c r="D253" s="22">
        <f t="shared" si="20"/>
        <v>84818.654966674512</v>
      </c>
      <c r="E253" s="22">
        <f t="shared" si="21"/>
        <v>764.98103582916053</v>
      </c>
      <c r="F253" s="22">
        <f t="shared" si="23"/>
        <v>201706.35253332538</v>
      </c>
      <c r="G253" s="22">
        <f t="shared" si="22"/>
        <v>102643.62850250368</v>
      </c>
      <c r="H253" s="3"/>
    </row>
    <row r="254" spans="1:8" x14ac:dyDescent="0.2">
      <c r="A254" s="21">
        <v>51014</v>
      </c>
      <c r="B254" s="22">
        <f t="shared" si="18"/>
        <v>936.05375000000004</v>
      </c>
      <c r="C254" s="22">
        <f t="shared" si="19"/>
        <v>169.79774577779088</v>
      </c>
      <c r="D254" s="22">
        <f t="shared" si="20"/>
        <v>84988.452712452301</v>
      </c>
      <c r="E254" s="22">
        <f t="shared" si="21"/>
        <v>766.25600422220919</v>
      </c>
      <c r="F254" s="22">
        <f t="shared" si="23"/>
        <v>202472.60853754758</v>
      </c>
      <c r="G254" s="22">
        <f t="shared" si="22"/>
        <v>101878.64746667452</v>
      </c>
      <c r="H254" s="3"/>
    </row>
    <row r="255" spans="1:8" x14ac:dyDescent="0.2">
      <c r="A255" s="21">
        <v>51044</v>
      </c>
      <c r="B255" s="22">
        <f t="shared" si="18"/>
        <v>936.05375000000004</v>
      </c>
      <c r="C255" s="22">
        <f t="shared" si="19"/>
        <v>168.52065243742052</v>
      </c>
      <c r="D255" s="22">
        <f t="shared" si="20"/>
        <v>85156.973364889724</v>
      </c>
      <c r="E255" s="22">
        <f t="shared" si="21"/>
        <v>767.53309756257954</v>
      </c>
      <c r="F255" s="22">
        <f t="shared" si="23"/>
        <v>203240.14163511017</v>
      </c>
      <c r="G255" s="22">
        <f t="shared" si="22"/>
        <v>101112.39146245232</v>
      </c>
      <c r="H255" s="3"/>
    </row>
    <row r="256" spans="1:8" x14ac:dyDescent="0.2">
      <c r="A256" s="21">
        <v>51075</v>
      </c>
      <c r="B256" s="22">
        <f t="shared" si="18"/>
        <v>936.05375000000004</v>
      </c>
      <c r="C256" s="22">
        <f t="shared" si="19"/>
        <v>167.24143060814956</v>
      </c>
      <c r="D256" s="22">
        <f t="shared" si="20"/>
        <v>85324.214795497872</v>
      </c>
      <c r="E256" s="22">
        <f t="shared" si="21"/>
        <v>768.81231939185045</v>
      </c>
      <c r="F256" s="22">
        <f t="shared" si="23"/>
        <v>204008.95395450201</v>
      </c>
      <c r="G256" s="22">
        <f t="shared" si="22"/>
        <v>100344.85836488973</v>
      </c>
      <c r="H256" s="3"/>
    </row>
    <row r="257" spans="1:8" x14ac:dyDescent="0.2">
      <c r="A257" s="21">
        <v>51105</v>
      </c>
      <c r="B257" s="22">
        <f t="shared" si="18"/>
        <v>936.05375000000004</v>
      </c>
      <c r="C257" s="22">
        <f t="shared" si="19"/>
        <v>165.96007674249648</v>
      </c>
      <c r="D257" s="22">
        <f t="shared" si="20"/>
        <v>85490.174872240372</v>
      </c>
      <c r="E257" s="22">
        <f t="shared" si="21"/>
        <v>770.0936732575035</v>
      </c>
      <c r="F257" s="22">
        <f t="shared" si="23"/>
        <v>204779.04762775952</v>
      </c>
      <c r="G257" s="22">
        <f t="shared" si="22"/>
        <v>99576.046045497889</v>
      </c>
      <c r="H257" s="3"/>
    </row>
    <row r="258" spans="1:8" x14ac:dyDescent="0.2">
      <c r="A258" s="21">
        <v>51136</v>
      </c>
      <c r="B258" s="22">
        <f t="shared" si="18"/>
        <v>936.05375000000004</v>
      </c>
      <c r="C258" s="22">
        <f t="shared" si="19"/>
        <v>164.67658728706729</v>
      </c>
      <c r="D258" s="22">
        <f t="shared" si="20"/>
        <v>85654.851459527432</v>
      </c>
      <c r="E258" s="22">
        <f t="shared" si="21"/>
        <v>771.37716271293277</v>
      </c>
      <c r="F258" s="22">
        <f t="shared" si="23"/>
        <v>205550.42479047246</v>
      </c>
      <c r="G258" s="22">
        <f t="shared" si="22"/>
        <v>98805.952372240383</v>
      </c>
      <c r="H258" s="3"/>
    </row>
    <row r="259" spans="1:8" x14ac:dyDescent="0.2">
      <c r="A259" s="21">
        <v>51167</v>
      </c>
      <c r="B259" s="22">
        <f t="shared" si="18"/>
        <v>936.05375000000004</v>
      </c>
      <c r="C259" s="22">
        <f t="shared" si="19"/>
        <v>163.39095868254574</v>
      </c>
      <c r="D259" s="22">
        <f t="shared" si="20"/>
        <v>85818.242418209978</v>
      </c>
      <c r="E259" s="22">
        <f t="shared" si="21"/>
        <v>772.66279131745432</v>
      </c>
      <c r="F259" s="22">
        <f t="shared" si="23"/>
        <v>206323.08758178991</v>
      </c>
      <c r="G259" s="22">
        <f t="shared" si="22"/>
        <v>98034.575209527451</v>
      </c>
      <c r="H259" s="3"/>
    </row>
    <row r="260" spans="1:8" x14ac:dyDescent="0.2">
      <c r="A260" s="21">
        <v>51196</v>
      </c>
      <c r="B260" s="22">
        <f t="shared" si="18"/>
        <v>936.05375000000004</v>
      </c>
      <c r="C260" s="22">
        <f t="shared" si="19"/>
        <v>162.10318736368333</v>
      </c>
      <c r="D260" s="22">
        <f t="shared" si="20"/>
        <v>85980.345605573661</v>
      </c>
      <c r="E260" s="22">
        <f t="shared" si="21"/>
        <v>773.9505626363167</v>
      </c>
      <c r="F260" s="22">
        <f t="shared" si="23"/>
        <v>207097.03814442622</v>
      </c>
      <c r="G260" s="22">
        <f t="shared" si="22"/>
        <v>97261.912418209991</v>
      </c>
      <c r="H260" s="3">
        <v>3000</v>
      </c>
    </row>
    <row r="261" spans="1:8" x14ac:dyDescent="0.2">
      <c r="A261" s="21">
        <v>51227</v>
      </c>
      <c r="B261" s="22">
        <f t="shared" si="18"/>
        <v>936.05375000000004</v>
      </c>
      <c r="C261" s="22">
        <f t="shared" si="19"/>
        <v>155.81326975928948</v>
      </c>
      <c r="D261" s="22">
        <f t="shared" si="20"/>
        <v>86136.158875332956</v>
      </c>
      <c r="E261" s="22">
        <f t="shared" si="21"/>
        <v>780.24048024071055</v>
      </c>
      <c r="F261" s="22">
        <f t="shared" si="23"/>
        <v>210877.27862466691</v>
      </c>
      <c r="G261" s="22">
        <f t="shared" si="22"/>
        <v>93487.961855573682</v>
      </c>
      <c r="H261" s="3"/>
    </row>
    <row r="262" spans="1:8" x14ac:dyDescent="0.2">
      <c r="A262" s="21">
        <v>51257</v>
      </c>
      <c r="B262" s="22">
        <f t="shared" si="18"/>
        <v>936.05375000000004</v>
      </c>
      <c r="C262" s="22">
        <f t="shared" si="19"/>
        <v>154.51286895888828</v>
      </c>
      <c r="D262" s="22">
        <f t="shared" si="20"/>
        <v>86290.671744291845</v>
      </c>
      <c r="E262" s="22">
        <f t="shared" si="21"/>
        <v>781.54088104111179</v>
      </c>
      <c r="F262" s="22">
        <f t="shared" si="23"/>
        <v>211658.81950570803</v>
      </c>
      <c r="G262" s="22">
        <f t="shared" si="22"/>
        <v>92707.721375332971</v>
      </c>
      <c r="H262" s="3"/>
    </row>
    <row r="263" spans="1:8" x14ac:dyDescent="0.2">
      <c r="A263" s="21">
        <v>51288</v>
      </c>
      <c r="B263" s="22">
        <f t="shared" si="18"/>
        <v>936.05375000000004</v>
      </c>
      <c r="C263" s="22">
        <f t="shared" si="19"/>
        <v>153.21030082381975</v>
      </c>
      <c r="D263" s="22">
        <f t="shared" si="20"/>
        <v>86443.882045115664</v>
      </c>
      <c r="E263" s="22">
        <f t="shared" si="21"/>
        <v>782.84344917618023</v>
      </c>
      <c r="F263" s="22">
        <f t="shared" si="23"/>
        <v>212441.6629548842</v>
      </c>
      <c r="G263" s="22">
        <f t="shared" si="22"/>
        <v>91926.180494291853</v>
      </c>
      <c r="H263" s="3"/>
    </row>
    <row r="264" spans="1:8" x14ac:dyDescent="0.2">
      <c r="A264" s="21">
        <v>51318</v>
      </c>
      <c r="B264" s="22">
        <f t="shared" si="18"/>
        <v>936.05375000000004</v>
      </c>
      <c r="C264" s="22">
        <f t="shared" si="19"/>
        <v>151.90556174185943</v>
      </c>
      <c r="D264" s="22">
        <f t="shared" si="20"/>
        <v>86595.787606857528</v>
      </c>
      <c r="E264" s="22">
        <f t="shared" si="21"/>
        <v>784.14818825814064</v>
      </c>
      <c r="F264" s="22">
        <f t="shared" si="23"/>
        <v>213225.81114314235</v>
      </c>
      <c r="G264" s="22">
        <f t="shared" si="22"/>
        <v>91143.337045115666</v>
      </c>
      <c r="H264" s="3"/>
    </row>
    <row r="265" spans="1:8" x14ac:dyDescent="0.2">
      <c r="A265" s="21">
        <v>51349</v>
      </c>
      <c r="B265" s="22">
        <f t="shared" si="18"/>
        <v>936.05375000000004</v>
      </c>
      <c r="C265" s="22">
        <f t="shared" si="19"/>
        <v>150.59864809476255</v>
      </c>
      <c r="D265" s="22">
        <f t="shared" si="20"/>
        <v>86746.386254952289</v>
      </c>
      <c r="E265" s="22">
        <f t="shared" si="21"/>
        <v>785.45510190523748</v>
      </c>
      <c r="F265" s="22">
        <f t="shared" si="23"/>
        <v>214011.26624504759</v>
      </c>
      <c r="G265" s="22">
        <f t="shared" si="22"/>
        <v>90359.188856857523</v>
      </c>
      <c r="H265" s="3"/>
    </row>
    <row r="266" spans="1:8" x14ac:dyDescent="0.2">
      <c r="A266" s="21">
        <v>51380</v>
      </c>
      <c r="B266" s="22">
        <f t="shared" si="18"/>
        <v>936.05375000000004</v>
      </c>
      <c r="C266" s="22">
        <f t="shared" si="19"/>
        <v>149.28955625825381</v>
      </c>
      <c r="D266" s="22">
        <f t="shared" si="20"/>
        <v>86895.675811210545</v>
      </c>
      <c r="E266" s="22">
        <f t="shared" si="21"/>
        <v>786.76419374174623</v>
      </c>
      <c r="F266" s="22">
        <f t="shared" si="23"/>
        <v>214798.03043878934</v>
      </c>
      <c r="G266" s="22">
        <f t="shared" si="22"/>
        <v>89573.733754952293</v>
      </c>
      <c r="H266" s="3"/>
    </row>
    <row r="267" spans="1:8" x14ac:dyDescent="0.2">
      <c r="A267" s="21">
        <v>51410</v>
      </c>
      <c r="B267" s="22">
        <f t="shared" si="18"/>
        <v>936.05375000000004</v>
      </c>
      <c r="C267" s="22">
        <f t="shared" si="19"/>
        <v>147.97828260201757</v>
      </c>
      <c r="D267" s="22">
        <f t="shared" si="20"/>
        <v>87043.654093812569</v>
      </c>
      <c r="E267" s="22">
        <f t="shared" si="21"/>
        <v>788.07546739798249</v>
      </c>
      <c r="F267" s="22">
        <f t="shared" si="23"/>
        <v>215586.10590618732</v>
      </c>
      <c r="G267" s="22">
        <f t="shared" si="22"/>
        <v>88786.969561210542</v>
      </c>
      <c r="H267" s="3"/>
    </row>
    <row r="268" spans="1:8" x14ac:dyDescent="0.2">
      <c r="A268" s="21">
        <v>51441</v>
      </c>
      <c r="B268" s="22">
        <f t="shared" si="18"/>
        <v>936.05375000000004</v>
      </c>
      <c r="C268" s="22">
        <f t="shared" si="19"/>
        <v>146.66482348968759</v>
      </c>
      <c r="D268" s="22">
        <f t="shared" si="20"/>
        <v>87190.318917302255</v>
      </c>
      <c r="E268" s="22">
        <f t="shared" si="21"/>
        <v>789.38892651031244</v>
      </c>
      <c r="F268" s="22">
        <f t="shared" si="23"/>
        <v>216375.49483269764</v>
      </c>
      <c r="G268" s="22">
        <f t="shared" si="22"/>
        <v>87998.89409381256</v>
      </c>
      <c r="H268" s="3"/>
    </row>
    <row r="269" spans="1:8" x14ac:dyDescent="0.2">
      <c r="A269" s="21">
        <v>51471</v>
      </c>
      <c r="B269" s="22">
        <f t="shared" ref="B269:B332" si="24">B268</f>
        <v>936.05375000000004</v>
      </c>
      <c r="C269" s="22">
        <f t="shared" ref="C269:C331" si="25">G269*$B$3/(12*100)</f>
        <v>145.34917527883709</v>
      </c>
      <c r="D269" s="22">
        <f t="shared" ref="D269:D331" si="26">D268+C269</f>
        <v>87335.668092581094</v>
      </c>
      <c r="E269" s="22">
        <f t="shared" ref="E269:E331" si="27">B269-C269</f>
        <v>790.704574721163</v>
      </c>
      <c r="F269" s="22">
        <f t="shared" si="23"/>
        <v>217166.19940741881</v>
      </c>
      <c r="G269" s="22">
        <f t="shared" ref="G269:G331" si="28">G268-E268-H268</f>
        <v>87209.505167302254</v>
      </c>
      <c r="H269" s="3"/>
    </row>
    <row r="270" spans="1:8" x14ac:dyDescent="0.2">
      <c r="A270" s="21">
        <v>51502</v>
      </c>
      <c r="B270" s="22">
        <f t="shared" si="24"/>
        <v>936.05375000000004</v>
      </c>
      <c r="C270" s="22">
        <f t="shared" si="25"/>
        <v>144.03133432096848</v>
      </c>
      <c r="D270" s="22">
        <f t="shared" si="26"/>
        <v>87479.699426902065</v>
      </c>
      <c r="E270" s="22">
        <f t="shared" si="27"/>
        <v>792.02241567903161</v>
      </c>
      <c r="F270" s="22">
        <f t="shared" ref="F270:F331" si="29">E270+F269+H269</f>
        <v>217958.22182309785</v>
      </c>
      <c r="G270" s="22">
        <f t="shared" si="28"/>
        <v>86418.800592581087</v>
      </c>
      <c r="H270" s="3"/>
    </row>
    <row r="271" spans="1:8" x14ac:dyDescent="0.2">
      <c r="A271" s="21">
        <v>51533</v>
      </c>
      <c r="B271" s="22">
        <f t="shared" si="24"/>
        <v>936.05375000000004</v>
      </c>
      <c r="C271" s="22">
        <f t="shared" si="25"/>
        <v>142.71129696150342</v>
      </c>
      <c r="D271" s="22">
        <f t="shared" si="26"/>
        <v>87622.410723863562</v>
      </c>
      <c r="E271" s="22">
        <f t="shared" si="27"/>
        <v>793.34245303849661</v>
      </c>
      <c r="F271" s="22">
        <f t="shared" si="29"/>
        <v>218751.56427613634</v>
      </c>
      <c r="G271" s="22">
        <f t="shared" si="28"/>
        <v>85626.778176902051</v>
      </c>
      <c r="H271" s="3"/>
    </row>
    <row r="272" spans="1:8" x14ac:dyDescent="0.2">
      <c r="A272" s="21">
        <v>51561</v>
      </c>
      <c r="B272" s="22">
        <f t="shared" si="24"/>
        <v>936.05375000000004</v>
      </c>
      <c r="C272" s="22">
        <f t="shared" si="25"/>
        <v>141.3890595397726</v>
      </c>
      <c r="D272" s="22">
        <f t="shared" si="26"/>
        <v>87763.79978340333</v>
      </c>
      <c r="E272" s="22">
        <f t="shared" si="27"/>
        <v>794.66469046022746</v>
      </c>
      <c r="F272" s="22">
        <f t="shared" si="29"/>
        <v>219546.22896659657</v>
      </c>
      <c r="G272" s="22">
        <f t="shared" si="28"/>
        <v>84833.435723863557</v>
      </c>
      <c r="H272" s="3">
        <v>3000</v>
      </c>
    </row>
    <row r="273" spans="1:8" x14ac:dyDescent="0.2">
      <c r="A273" s="21">
        <v>51592</v>
      </c>
      <c r="B273" s="22">
        <f t="shared" si="24"/>
        <v>936.05375000000004</v>
      </c>
      <c r="C273" s="22">
        <f t="shared" si="25"/>
        <v>135.06461838900555</v>
      </c>
      <c r="D273" s="22">
        <f t="shared" si="26"/>
        <v>87898.864401792336</v>
      </c>
      <c r="E273" s="22">
        <f t="shared" si="27"/>
        <v>800.98913161099449</v>
      </c>
      <c r="F273" s="22">
        <f t="shared" si="29"/>
        <v>223347.21809820755</v>
      </c>
      <c r="G273" s="22">
        <f t="shared" si="28"/>
        <v>81038.771033403333</v>
      </c>
      <c r="H273" s="3"/>
    </row>
    <row r="274" spans="1:8" x14ac:dyDescent="0.2">
      <c r="A274" s="21">
        <v>51622</v>
      </c>
      <c r="B274" s="22">
        <f t="shared" si="24"/>
        <v>936.05375000000004</v>
      </c>
      <c r="C274" s="22">
        <f t="shared" si="25"/>
        <v>133.72963650298723</v>
      </c>
      <c r="D274" s="22">
        <f t="shared" si="26"/>
        <v>88032.594038295327</v>
      </c>
      <c r="E274" s="22">
        <f t="shared" si="27"/>
        <v>802.32411349701283</v>
      </c>
      <c r="F274" s="22">
        <f t="shared" si="29"/>
        <v>224149.54221170457</v>
      </c>
      <c r="G274" s="22">
        <f t="shared" si="28"/>
        <v>80237.781901792332</v>
      </c>
      <c r="H274" s="3"/>
    </row>
    <row r="275" spans="1:8" x14ac:dyDescent="0.2">
      <c r="A275" s="21">
        <v>51653</v>
      </c>
      <c r="B275" s="22">
        <f t="shared" si="24"/>
        <v>936.05375000000004</v>
      </c>
      <c r="C275" s="22">
        <f t="shared" si="25"/>
        <v>132.39242964715885</v>
      </c>
      <c r="D275" s="22">
        <f t="shared" si="26"/>
        <v>88164.986467942479</v>
      </c>
      <c r="E275" s="22">
        <f t="shared" si="27"/>
        <v>803.66132035284113</v>
      </c>
      <c r="F275" s="22">
        <f t="shared" si="29"/>
        <v>224953.20353205741</v>
      </c>
      <c r="G275" s="22">
        <f t="shared" si="28"/>
        <v>79435.457788295316</v>
      </c>
      <c r="H275" s="3"/>
    </row>
    <row r="276" spans="1:8" x14ac:dyDescent="0.2">
      <c r="A276" s="21">
        <v>51683</v>
      </c>
      <c r="B276" s="22">
        <f t="shared" si="24"/>
        <v>936.05375000000004</v>
      </c>
      <c r="C276" s="22">
        <f t="shared" si="25"/>
        <v>131.05299411323747</v>
      </c>
      <c r="D276" s="22">
        <f t="shared" si="26"/>
        <v>88296.03946205572</v>
      </c>
      <c r="E276" s="22">
        <f t="shared" si="27"/>
        <v>805.00075588676259</v>
      </c>
      <c r="F276" s="22">
        <f t="shared" si="29"/>
        <v>225758.20428794416</v>
      </c>
      <c r="G276" s="22">
        <f t="shared" si="28"/>
        <v>78631.796467942477</v>
      </c>
      <c r="H276" s="3"/>
    </row>
    <row r="277" spans="1:8" x14ac:dyDescent="0.2">
      <c r="A277" s="21">
        <v>51714</v>
      </c>
      <c r="B277" s="22">
        <f t="shared" si="24"/>
        <v>936.05375000000004</v>
      </c>
      <c r="C277" s="22">
        <f t="shared" si="25"/>
        <v>129.71132618675952</v>
      </c>
      <c r="D277" s="22">
        <f t="shared" si="26"/>
        <v>88425.750788242483</v>
      </c>
      <c r="E277" s="22">
        <f t="shared" si="27"/>
        <v>806.34242381324054</v>
      </c>
      <c r="F277" s="22">
        <f t="shared" si="29"/>
        <v>226564.5467117574</v>
      </c>
      <c r="G277" s="22">
        <f t="shared" si="28"/>
        <v>77826.795712055711</v>
      </c>
      <c r="H277" s="3"/>
    </row>
    <row r="278" spans="1:8" x14ac:dyDescent="0.2">
      <c r="A278" s="21">
        <v>51745</v>
      </c>
      <c r="B278" s="22">
        <f t="shared" si="24"/>
        <v>936.05375000000004</v>
      </c>
      <c r="C278" s="22">
        <f t="shared" si="25"/>
        <v>128.36742214707078</v>
      </c>
      <c r="D278" s="22">
        <f t="shared" si="26"/>
        <v>88554.118210389555</v>
      </c>
      <c r="E278" s="22">
        <f t="shared" si="27"/>
        <v>807.68632785292925</v>
      </c>
      <c r="F278" s="22">
        <f t="shared" si="29"/>
        <v>227372.23303961032</v>
      </c>
      <c r="G278" s="22">
        <f t="shared" si="28"/>
        <v>77020.453288242468</v>
      </c>
      <c r="H278" s="3"/>
    </row>
    <row r="279" spans="1:8" x14ac:dyDescent="0.2">
      <c r="A279" s="21">
        <v>51775</v>
      </c>
      <c r="B279" s="22">
        <f t="shared" si="24"/>
        <v>936.05375000000004</v>
      </c>
      <c r="C279" s="22">
        <f t="shared" si="25"/>
        <v>127.02127826731589</v>
      </c>
      <c r="D279" s="22">
        <f t="shared" si="26"/>
        <v>88681.139488656874</v>
      </c>
      <c r="E279" s="22">
        <f t="shared" si="27"/>
        <v>809.03247173268414</v>
      </c>
      <c r="F279" s="22">
        <f t="shared" si="29"/>
        <v>228181.26551134299</v>
      </c>
      <c r="G279" s="22">
        <f t="shared" si="28"/>
        <v>76212.766960389534</v>
      </c>
      <c r="H279" s="3"/>
    </row>
    <row r="280" spans="1:8" x14ac:dyDescent="0.2">
      <c r="A280" s="21">
        <v>51806</v>
      </c>
      <c r="B280" s="22">
        <f t="shared" si="24"/>
        <v>936.05375000000004</v>
      </c>
      <c r="C280" s="22">
        <f t="shared" si="25"/>
        <v>125.67289081442807</v>
      </c>
      <c r="D280" s="22">
        <f t="shared" si="26"/>
        <v>88806.812379471303</v>
      </c>
      <c r="E280" s="22">
        <f t="shared" si="27"/>
        <v>810.38085918557192</v>
      </c>
      <c r="F280" s="22">
        <f t="shared" si="29"/>
        <v>228991.64637052856</v>
      </c>
      <c r="G280" s="22">
        <f t="shared" si="28"/>
        <v>75403.734488656846</v>
      </c>
      <c r="H280" s="3"/>
    </row>
    <row r="281" spans="1:8" x14ac:dyDescent="0.2">
      <c r="A281" s="21">
        <v>51836</v>
      </c>
      <c r="B281" s="22">
        <f t="shared" si="24"/>
        <v>936.05375000000004</v>
      </c>
      <c r="C281" s="22">
        <f t="shared" si="25"/>
        <v>124.32225604911878</v>
      </c>
      <c r="D281" s="22">
        <f t="shared" si="26"/>
        <v>88931.134635520415</v>
      </c>
      <c r="E281" s="22">
        <f t="shared" si="27"/>
        <v>811.73149395088126</v>
      </c>
      <c r="F281" s="22">
        <f t="shared" si="29"/>
        <v>229803.37786447944</v>
      </c>
      <c r="G281" s="22">
        <f t="shared" si="28"/>
        <v>74593.353629471269</v>
      </c>
      <c r="H281" s="3"/>
    </row>
    <row r="282" spans="1:8" x14ac:dyDescent="0.2">
      <c r="A282" s="21">
        <v>51867</v>
      </c>
      <c r="B282" s="22">
        <f t="shared" si="24"/>
        <v>936.05375000000004</v>
      </c>
      <c r="C282" s="22">
        <f t="shared" si="25"/>
        <v>122.96937022586731</v>
      </c>
      <c r="D282" s="22">
        <f t="shared" si="26"/>
        <v>89054.104005746281</v>
      </c>
      <c r="E282" s="22">
        <f t="shared" si="27"/>
        <v>813.08437977413269</v>
      </c>
      <c r="F282" s="22">
        <f t="shared" si="29"/>
        <v>230616.46224425358</v>
      </c>
      <c r="G282" s="22">
        <f t="shared" si="28"/>
        <v>73781.622135520389</v>
      </c>
      <c r="H282" s="3"/>
    </row>
    <row r="283" spans="1:8" x14ac:dyDescent="0.2">
      <c r="A283" s="21">
        <v>51898</v>
      </c>
      <c r="B283" s="22">
        <f t="shared" si="24"/>
        <v>936.05375000000004</v>
      </c>
      <c r="C283" s="22">
        <f t="shared" si="25"/>
        <v>121.61422959291042</v>
      </c>
      <c r="D283" s="22">
        <f t="shared" si="26"/>
        <v>89175.718235339198</v>
      </c>
      <c r="E283" s="22">
        <f t="shared" si="27"/>
        <v>814.43952040708962</v>
      </c>
      <c r="F283" s="22">
        <f t="shared" si="29"/>
        <v>231430.90176466067</v>
      </c>
      <c r="G283" s="22">
        <f t="shared" si="28"/>
        <v>72968.537755746249</v>
      </c>
      <c r="H283" s="3"/>
    </row>
    <row r="284" spans="1:8" x14ac:dyDescent="0.2">
      <c r="A284" s="21">
        <v>51926</v>
      </c>
      <c r="B284" s="22">
        <f t="shared" si="24"/>
        <v>936.05375000000004</v>
      </c>
      <c r="C284" s="22">
        <f t="shared" si="25"/>
        <v>120.25683039223193</v>
      </c>
      <c r="D284" s="22">
        <f t="shared" si="26"/>
        <v>89295.975065731429</v>
      </c>
      <c r="E284" s="22">
        <f t="shared" si="27"/>
        <v>815.79691960776813</v>
      </c>
      <c r="F284" s="22">
        <f t="shared" si="29"/>
        <v>232246.69868426843</v>
      </c>
      <c r="G284" s="22">
        <f t="shared" si="28"/>
        <v>72154.098235339159</v>
      </c>
      <c r="H284" s="3">
        <v>3000</v>
      </c>
    </row>
    <row r="285" spans="1:8" x14ac:dyDescent="0.2">
      <c r="A285" s="21">
        <v>51957</v>
      </c>
      <c r="B285" s="22">
        <f t="shared" si="24"/>
        <v>936.05375000000004</v>
      </c>
      <c r="C285" s="22">
        <f t="shared" si="25"/>
        <v>113.89716885955232</v>
      </c>
      <c r="D285" s="22">
        <f t="shared" si="26"/>
        <v>89409.872234590977</v>
      </c>
      <c r="E285" s="22">
        <f t="shared" si="27"/>
        <v>822.15658114044777</v>
      </c>
      <c r="F285" s="22">
        <f t="shared" si="29"/>
        <v>236068.85526540887</v>
      </c>
      <c r="G285" s="22">
        <f t="shared" si="28"/>
        <v>68338.301315731398</v>
      </c>
      <c r="H285" s="3"/>
    </row>
    <row r="286" spans="1:8" x14ac:dyDescent="0.2">
      <c r="A286" s="21">
        <v>51987</v>
      </c>
      <c r="B286" s="22">
        <f t="shared" si="24"/>
        <v>936.05375000000004</v>
      </c>
      <c r="C286" s="22">
        <f t="shared" si="25"/>
        <v>112.52690789098493</v>
      </c>
      <c r="D286" s="22">
        <f t="shared" si="26"/>
        <v>89522.399142481969</v>
      </c>
      <c r="E286" s="22">
        <f t="shared" si="27"/>
        <v>823.52684210901509</v>
      </c>
      <c r="F286" s="22">
        <f t="shared" si="29"/>
        <v>236892.38210751789</v>
      </c>
      <c r="G286" s="22">
        <f t="shared" si="28"/>
        <v>67516.144734590955</v>
      </c>
      <c r="H286" s="3"/>
    </row>
    <row r="287" spans="1:8" x14ac:dyDescent="0.2">
      <c r="A287" s="21">
        <v>52018</v>
      </c>
      <c r="B287" s="22">
        <f t="shared" si="24"/>
        <v>936.05375000000004</v>
      </c>
      <c r="C287" s="22">
        <f t="shared" si="25"/>
        <v>111.15436315413656</v>
      </c>
      <c r="D287" s="22">
        <f t="shared" si="26"/>
        <v>89633.553505636111</v>
      </c>
      <c r="E287" s="22">
        <f t="shared" si="27"/>
        <v>824.89938684586343</v>
      </c>
      <c r="F287" s="22">
        <f t="shared" si="29"/>
        <v>237717.28149436373</v>
      </c>
      <c r="G287" s="22">
        <f t="shared" si="28"/>
        <v>66692.61789248194</v>
      </c>
      <c r="H287" s="3"/>
    </row>
    <row r="288" spans="1:8" x14ac:dyDescent="0.2">
      <c r="A288" s="21">
        <v>52048</v>
      </c>
      <c r="B288" s="22">
        <f t="shared" si="24"/>
        <v>936.05375000000004</v>
      </c>
      <c r="C288" s="22">
        <f t="shared" si="25"/>
        <v>109.7795308427268</v>
      </c>
      <c r="D288" s="22">
        <f t="shared" si="26"/>
        <v>89743.333036478842</v>
      </c>
      <c r="E288" s="22">
        <f t="shared" si="27"/>
        <v>826.27421915727325</v>
      </c>
      <c r="F288" s="22">
        <f t="shared" si="29"/>
        <v>238543.555713521</v>
      </c>
      <c r="G288" s="22">
        <f t="shared" si="28"/>
        <v>65867.718505636076</v>
      </c>
      <c r="H288" s="3"/>
    </row>
    <row r="289" spans="1:8" x14ac:dyDescent="0.2">
      <c r="A289" s="21">
        <v>52079</v>
      </c>
      <c r="B289" s="22">
        <f t="shared" si="24"/>
        <v>936.05375000000004</v>
      </c>
      <c r="C289" s="22">
        <f t="shared" si="25"/>
        <v>108.40240714413133</v>
      </c>
      <c r="D289" s="22">
        <f t="shared" si="26"/>
        <v>89851.73544362298</v>
      </c>
      <c r="E289" s="22">
        <f t="shared" si="27"/>
        <v>827.65134285586873</v>
      </c>
      <c r="F289" s="22">
        <f t="shared" si="29"/>
        <v>239371.20705637688</v>
      </c>
      <c r="G289" s="22">
        <f t="shared" si="28"/>
        <v>65041.4442864788</v>
      </c>
      <c r="H289" s="3"/>
    </row>
    <row r="290" spans="1:8" x14ac:dyDescent="0.2">
      <c r="A290" s="21">
        <v>52110</v>
      </c>
      <c r="B290" s="22">
        <f t="shared" si="24"/>
        <v>936.05375000000004</v>
      </c>
      <c r="C290" s="22">
        <f t="shared" si="25"/>
        <v>107.02298823937156</v>
      </c>
      <c r="D290" s="22">
        <f t="shared" si="26"/>
        <v>89958.758431862356</v>
      </c>
      <c r="E290" s="22">
        <f t="shared" si="27"/>
        <v>829.03076176062848</v>
      </c>
      <c r="F290" s="22">
        <f t="shared" si="29"/>
        <v>240200.23781813751</v>
      </c>
      <c r="G290" s="22">
        <f t="shared" si="28"/>
        <v>64213.792943622931</v>
      </c>
      <c r="H290" s="3"/>
    </row>
    <row r="291" spans="1:8" x14ac:dyDescent="0.2">
      <c r="A291" s="21">
        <v>52140</v>
      </c>
      <c r="B291" s="22">
        <f t="shared" si="24"/>
        <v>936.05375000000004</v>
      </c>
      <c r="C291" s="22">
        <f t="shared" si="25"/>
        <v>105.64127030310384</v>
      </c>
      <c r="D291" s="22">
        <f t="shared" si="26"/>
        <v>90064.399702165465</v>
      </c>
      <c r="E291" s="22">
        <f t="shared" si="27"/>
        <v>830.41247969689618</v>
      </c>
      <c r="F291" s="22">
        <f t="shared" si="29"/>
        <v>241030.65029783439</v>
      </c>
      <c r="G291" s="22">
        <f t="shared" si="28"/>
        <v>63384.762181862301</v>
      </c>
      <c r="H291" s="3"/>
    </row>
    <row r="292" spans="1:8" x14ac:dyDescent="0.2">
      <c r="A292" s="21">
        <v>52171</v>
      </c>
      <c r="B292" s="22">
        <f t="shared" si="24"/>
        <v>936.05375000000004</v>
      </c>
      <c r="C292" s="22">
        <f t="shared" si="25"/>
        <v>104.257249503609</v>
      </c>
      <c r="D292" s="22">
        <f t="shared" si="26"/>
        <v>90168.65695166908</v>
      </c>
      <c r="E292" s="22">
        <f t="shared" si="27"/>
        <v>831.79650049639099</v>
      </c>
      <c r="F292" s="22">
        <f t="shared" si="29"/>
        <v>241862.44679833078</v>
      </c>
      <c r="G292" s="22">
        <f t="shared" si="28"/>
        <v>62554.349702165404</v>
      </c>
      <c r="H292" s="3"/>
    </row>
    <row r="293" spans="1:8" x14ac:dyDescent="0.2">
      <c r="A293" s="21">
        <v>52201</v>
      </c>
      <c r="B293" s="22">
        <f t="shared" si="24"/>
        <v>936.05375000000004</v>
      </c>
      <c r="C293" s="22">
        <f t="shared" si="25"/>
        <v>102.87092200278168</v>
      </c>
      <c r="D293" s="22">
        <f t="shared" si="26"/>
        <v>90271.527873671861</v>
      </c>
      <c r="E293" s="22">
        <f t="shared" si="27"/>
        <v>833.1828279972184</v>
      </c>
      <c r="F293" s="22">
        <f t="shared" si="29"/>
        <v>242695.62962632801</v>
      </c>
      <c r="G293" s="22">
        <f t="shared" si="28"/>
        <v>61722.553201669012</v>
      </c>
      <c r="H293" s="3"/>
    </row>
    <row r="294" spans="1:8" x14ac:dyDescent="0.2">
      <c r="A294" s="21">
        <v>52232</v>
      </c>
      <c r="B294" s="22">
        <f t="shared" si="24"/>
        <v>936.05375000000004</v>
      </c>
      <c r="C294" s="22">
        <f t="shared" si="25"/>
        <v>101.48228395611966</v>
      </c>
      <c r="D294" s="22">
        <f t="shared" si="26"/>
        <v>90373.010157627985</v>
      </c>
      <c r="E294" s="22">
        <f t="shared" si="27"/>
        <v>834.57146604388038</v>
      </c>
      <c r="F294" s="22">
        <f t="shared" si="29"/>
        <v>243530.20109237189</v>
      </c>
      <c r="G294" s="22">
        <f t="shared" si="28"/>
        <v>60889.370373671794</v>
      </c>
      <c r="H294" s="3"/>
    </row>
    <row r="295" spans="1:8" x14ac:dyDescent="0.2">
      <c r="A295" s="21">
        <v>52263</v>
      </c>
      <c r="B295" s="22">
        <f t="shared" si="24"/>
        <v>936.05375000000004</v>
      </c>
      <c r="C295" s="22">
        <f t="shared" si="25"/>
        <v>100.09133151271318</v>
      </c>
      <c r="D295" s="22">
        <f t="shared" si="26"/>
        <v>90473.101489140696</v>
      </c>
      <c r="E295" s="22">
        <f t="shared" si="27"/>
        <v>835.96241848728687</v>
      </c>
      <c r="F295" s="22">
        <f t="shared" si="29"/>
        <v>244366.16351085919</v>
      </c>
      <c r="G295" s="22">
        <f t="shared" si="28"/>
        <v>60054.798907627912</v>
      </c>
      <c r="H295" s="3"/>
    </row>
    <row r="296" spans="1:8" x14ac:dyDescent="0.2">
      <c r="A296" s="21">
        <v>52291</v>
      </c>
      <c r="B296" s="22">
        <f t="shared" si="24"/>
        <v>936.05375000000004</v>
      </c>
      <c r="C296" s="22">
        <f t="shared" si="25"/>
        <v>98.698060815234371</v>
      </c>
      <c r="D296" s="22">
        <f t="shared" si="26"/>
        <v>90571.799549955933</v>
      </c>
      <c r="E296" s="22">
        <f t="shared" si="27"/>
        <v>837.35568918476565</v>
      </c>
      <c r="F296" s="22">
        <f t="shared" si="29"/>
        <v>245203.51920004396</v>
      </c>
      <c r="G296" s="22">
        <f t="shared" si="28"/>
        <v>59218.836489140624</v>
      </c>
      <c r="H296" s="3">
        <v>3000</v>
      </c>
    </row>
    <row r="297" spans="1:8" x14ac:dyDescent="0.2">
      <c r="A297" s="21">
        <v>52322</v>
      </c>
      <c r="B297" s="22">
        <f t="shared" si="24"/>
        <v>936.05375000000004</v>
      </c>
      <c r="C297" s="22">
        <f t="shared" si="25"/>
        <v>92.302467999926421</v>
      </c>
      <c r="D297" s="22">
        <f t="shared" si="26"/>
        <v>90664.102017955855</v>
      </c>
      <c r="E297" s="22">
        <f t="shared" si="27"/>
        <v>843.75128200007362</v>
      </c>
      <c r="F297" s="22">
        <f t="shared" si="29"/>
        <v>249047.27048204403</v>
      </c>
      <c r="G297" s="22">
        <f t="shared" si="28"/>
        <v>55381.480799955854</v>
      </c>
      <c r="H297" s="3"/>
    </row>
    <row r="298" spans="1:8" x14ac:dyDescent="0.2">
      <c r="A298" s="21">
        <v>52352</v>
      </c>
      <c r="B298" s="22">
        <f t="shared" si="24"/>
        <v>936.05375000000004</v>
      </c>
      <c r="C298" s="22">
        <f t="shared" si="25"/>
        <v>90.896215863259641</v>
      </c>
      <c r="D298" s="22">
        <f t="shared" si="26"/>
        <v>90754.998233819118</v>
      </c>
      <c r="E298" s="22">
        <f t="shared" si="27"/>
        <v>845.15753413674042</v>
      </c>
      <c r="F298" s="22">
        <f t="shared" si="29"/>
        <v>249892.42801618075</v>
      </c>
      <c r="G298" s="22">
        <f t="shared" si="28"/>
        <v>54537.729517955784</v>
      </c>
      <c r="H298" s="3"/>
    </row>
    <row r="299" spans="1:8" x14ac:dyDescent="0.2">
      <c r="A299" s="21">
        <v>52383</v>
      </c>
      <c r="B299" s="22">
        <f t="shared" si="24"/>
        <v>936.05375000000004</v>
      </c>
      <c r="C299" s="22">
        <f t="shared" si="25"/>
        <v>89.487619973031741</v>
      </c>
      <c r="D299" s="22">
        <f t="shared" si="26"/>
        <v>90844.485853792154</v>
      </c>
      <c r="E299" s="22">
        <f t="shared" si="27"/>
        <v>846.56613002696827</v>
      </c>
      <c r="F299" s="22">
        <f t="shared" si="29"/>
        <v>250738.99414620773</v>
      </c>
      <c r="G299" s="22">
        <f t="shared" si="28"/>
        <v>53692.571983819042</v>
      </c>
      <c r="H299" s="3"/>
    </row>
    <row r="300" spans="1:8" x14ac:dyDescent="0.2">
      <c r="A300" s="21">
        <v>52413</v>
      </c>
      <c r="B300" s="22">
        <f t="shared" si="24"/>
        <v>936.05375000000004</v>
      </c>
      <c r="C300" s="22">
        <f t="shared" si="25"/>
        <v>88.076676422986779</v>
      </c>
      <c r="D300" s="22">
        <f t="shared" si="26"/>
        <v>90932.562530215146</v>
      </c>
      <c r="E300" s="22">
        <f t="shared" si="27"/>
        <v>847.97707357701324</v>
      </c>
      <c r="F300" s="22">
        <f t="shared" si="29"/>
        <v>251586.97121978473</v>
      </c>
      <c r="G300" s="22">
        <f t="shared" si="28"/>
        <v>52846.00585379207</v>
      </c>
      <c r="H300" s="3"/>
    </row>
    <row r="301" spans="1:8" x14ac:dyDescent="0.2">
      <c r="A301" s="21">
        <v>52444</v>
      </c>
      <c r="B301" s="22">
        <f t="shared" si="24"/>
        <v>936.05375000000004</v>
      </c>
      <c r="C301" s="22">
        <f t="shared" si="25"/>
        <v>86.663381300358424</v>
      </c>
      <c r="D301" s="22">
        <f t="shared" si="26"/>
        <v>91019.225911515503</v>
      </c>
      <c r="E301" s="22">
        <f t="shared" si="27"/>
        <v>849.39036869964161</v>
      </c>
      <c r="F301" s="22">
        <f t="shared" si="29"/>
        <v>252436.36158848437</v>
      </c>
      <c r="G301" s="22">
        <f t="shared" si="28"/>
        <v>51998.028780215056</v>
      </c>
      <c r="H301" s="3"/>
    </row>
    <row r="302" spans="1:8" x14ac:dyDescent="0.2">
      <c r="A302" s="21">
        <v>52475</v>
      </c>
      <c r="B302" s="22">
        <f t="shared" si="24"/>
        <v>936.05375000000004</v>
      </c>
      <c r="C302" s="22">
        <f t="shared" si="25"/>
        <v>85.247730685859025</v>
      </c>
      <c r="D302" s="22">
        <f t="shared" si="26"/>
        <v>91104.473642201367</v>
      </c>
      <c r="E302" s="22">
        <f t="shared" si="27"/>
        <v>850.80601931414105</v>
      </c>
      <c r="F302" s="22">
        <f t="shared" si="29"/>
        <v>253287.1676077985</v>
      </c>
      <c r="G302" s="22">
        <f t="shared" si="28"/>
        <v>51148.638411515414</v>
      </c>
      <c r="H302" s="3"/>
    </row>
    <row r="303" spans="1:8" x14ac:dyDescent="0.2">
      <c r="A303" s="21">
        <v>52505</v>
      </c>
      <c r="B303" s="22">
        <f t="shared" si="24"/>
        <v>936.05375000000004</v>
      </c>
      <c r="C303" s="22">
        <f t="shared" si="25"/>
        <v>83.829720653668787</v>
      </c>
      <c r="D303" s="22">
        <f t="shared" si="26"/>
        <v>91188.303362855033</v>
      </c>
      <c r="E303" s="22">
        <f t="shared" si="27"/>
        <v>852.22402934633124</v>
      </c>
      <c r="F303" s="22">
        <f t="shared" si="29"/>
        <v>254139.39163714484</v>
      </c>
      <c r="G303" s="22">
        <f t="shared" si="28"/>
        <v>50297.832392201271</v>
      </c>
      <c r="H303" s="3"/>
    </row>
    <row r="304" spans="1:8" x14ac:dyDescent="0.2">
      <c r="A304" s="21">
        <v>52536</v>
      </c>
      <c r="B304" s="22">
        <f t="shared" si="24"/>
        <v>936.05375000000004</v>
      </c>
      <c r="C304" s="22">
        <f t="shared" si="25"/>
        <v>82.409347271424892</v>
      </c>
      <c r="D304" s="22">
        <f t="shared" si="26"/>
        <v>91270.712710126463</v>
      </c>
      <c r="E304" s="22">
        <f t="shared" si="27"/>
        <v>853.64440272857519</v>
      </c>
      <c r="F304" s="22">
        <f t="shared" si="29"/>
        <v>254993.0360398734</v>
      </c>
      <c r="G304" s="22">
        <f t="shared" si="28"/>
        <v>49445.608362854939</v>
      </c>
      <c r="H304" s="3"/>
    </row>
    <row r="305" spans="1:8" x14ac:dyDescent="0.2">
      <c r="A305" s="21">
        <v>52566</v>
      </c>
      <c r="B305" s="22">
        <f t="shared" si="24"/>
        <v>936.05375000000004</v>
      </c>
      <c r="C305" s="22">
        <f t="shared" si="25"/>
        <v>80.986606600210607</v>
      </c>
      <c r="D305" s="22">
        <f t="shared" si="26"/>
        <v>91351.699316726677</v>
      </c>
      <c r="E305" s="22">
        <f t="shared" si="27"/>
        <v>855.06714339978942</v>
      </c>
      <c r="F305" s="22">
        <f t="shared" si="29"/>
        <v>255848.1031832732</v>
      </c>
      <c r="G305" s="22">
        <f t="shared" si="28"/>
        <v>48591.963960126363</v>
      </c>
      <c r="H305" s="3"/>
    </row>
    <row r="306" spans="1:8" x14ac:dyDescent="0.2">
      <c r="A306" s="21">
        <v>52597</v>
      </c>
      <c r="B306" s="22">
        <f t="shared" si="24"/>
        <v>936.05375000000004</v>
      </c>
      <c r="C306" s="22">
        <f t="shared" si="25"/>
        <v>79.56149469454428</v>
      </c>
      <c r="D306" s="22">
        <f t="shared" si="26"/>
        <v>91431.26081142122</v>
      </c>
      <c r="E306" s="22">
        <f t="shared" si="27"/>
        <v>856.49225530545573</v>
      </c>
      <c r="F306" s="22">
        <f t="shared" si="29"/>
        <v>256704.59543857866</v>
      </c>
      <c r="G306" s="22">
        <f t="shared" si="28"/>
        <v>47736.89681672657</v>
      </c>
      <c r="H306" s="3"/>
    </row>
    <row r="307" spans="1:8" x14ac:dyDescent="0.2">
      <c r="A307" s="21">
        <v>52628</v>
      </c>
      <c r="B307" s="22">
        <f t="shared" si="24"/>
        <v>936.05375000000004</v>
      </c>
      <c r="C307" s="22">
        <f t="shared" si="25"/>
        <v>78.134007602368527</v>
      </c>
      <c r="D307" s="22">
        <f t="shared" si="26"/>
        <v>91509.394819023582</v>
      </c>
      <c r="E307" s="22">
        <f t="shared" si="27"/>
        <v>857.91974239763147</v>
      </c>
      <c r="F307" s="22">
        <f t="shared" si="29"/>
        <v>257562.5151809763</v>
      </c>
      <c r="G307" s="22">
        <f t="shared" si="28"/>
        <v>46880.404561421114</v>
      </c>
      <c r="H307" s="3"/>
    </row>
    <row r="308" spans="1:8" x14ac:dyDescent="0.2">
      <c r="A308" s="21">
        <v>52657</v>
      </c>
      <c r="B308" s="22">
        <f t="shared" si="24"/>
        <v>936.05375000000004</v>
      </c>
      <c r="C308" s="22">
        <f t="shared" si="25"/>
        <v>76.704141365039135</v>
      </c>
      <c r="D308" s="22">
        <f t="shared" si="26"/>
        <v>91586.098960388626</v>
      </c>
      <c r="E308" s="22">
        <f t="shared" si="27"/>
        <v>859.34960863496087</v>
      </c>
      <c r="F308" s="22">
        <f t="shared" si="29"/>
        <v>258421.86478961125</v>
      </c>
      <c r="G308" s="22">
        <f t="shared" si="28"/>
        <v>46022.484819023484</v>
      </c>
      <c r="H308" s="3">
        <v>3000</v>
      </c>
    </row>
    <row r="309" spans="1:8" x14ac:dyDescent="0.2">
      <c r="A309" s="21">
        <v>52688</v>
      </c>
      <c r="B309" s="22">
        <f t="shared" si="24"/>
        <v>936.05375000000004</v>
      </c>
      <c r="C309" s="22">
        <f t="shared" si="25"/>
        <v>70.271892017314201</v>
      </c>
      <c r="D309" s="22">
        <f t="shared" si="26"/>
        <v>91656.370852405948</v>
      </c>
      <c r="E309" s="22">
        <f t="shared" si="27"/>
        <v>865.78185798268578</v>
      </c>
      <c r="F309" s="22">
        <f t="shared" si="29"/>
        <v>262287.64664759394</v>
      </c>
      <c r="G309" s="22">
        <f t="shared" si="28"/>
        <v>42163.135210388522</v>
      </c>
      <c r="H309" s="3"/>
    </row>
    <row r="310" spans="1:8" x14ac:dyDescent="0.2">
      <c r="A310" s="21">
        <v>52718</v>
      </c>
      <c r="B310" s="22">
        <f t="shared" si="24"/>
        <v>936.05375000000004</v>
      </c>
      <c r="C310" s="22">
        <f t="shared" si="25"/>
        <v>68.828922254009726</v>
      </c>
      <c r="D310" s="22">
        <f t="shared" si="26"/>
        <v>91725.199774659952</v>
      </c>
      <c r="E310" s="22">
        <f t="shared" si="27"/>
        <v>867.2248277459903</v>
      </c>
      <c r="F310" s="22">
        <f t="shared" si="29"/>
        <v>263154.87147533993</v>
      </c>
      <c r="G310" s="22">
        <f t="shared" si="28"/>
        <v>41297.353352405837</v>
      </c>
      <c r="H310" s="3"/>
    </row>
    <row r="311" spans="1:8" x14ac:dyDescent="0.2">
      <c r="A311" s="21">
        <v>52749</v>
      </c>
      <c r="B311" s="22">
        <f t="shared" si="24"/>
        <v>936.05375000000004</v>
      </c>
      <c r="C311" s="22">
        <f t="shared" si="25"/>
        <v>67.383547541099745</v>
      </c>
      <c r="D311" s="22">
        <f t="shared" si="26"/>
        <v>91792.583322201055</v>
      </c>
      <c r="E311" s="22">
        <f t="shared" si="27"/>
        <v>868.67020245890035</v>
      </c>
      <c r="F311" s="22">
        <f t="shared" si="29"/>
        <v>264023.54167779884</v>
      </c>
      <c r="G311" s="22">
        <f t="shared" si="28"/>
        <v>40430.128524659849</v>
      </c>
      <c r="H311" s="3"/>
    </row>
    <row r="312" spans="1:8" x14ac:dyDescent="0.2">
      <c r="A312" s="21">
        <v>52779</v>
      </c>
      <c r="B312" s="22">
        <f t="shared" si="24"/>
        <v>936.05375000000004</v>
      </c>
      <c r="C312" s="22">
        <f t="shared" si="25"/>
        <v>65.93576387033491</v>
      </c>
      <c r="D312" s="22">
        <f t="shared" si="26"/>
        <v>91858.519086071392</v>
      </c>
      <c r="E312" s="22">
        <f t="shared" si="27"/>
        <v>870.11798612966516</v>
      </c>
      <c r="F312" s="22">
        <f t="shared" si="29"/>
        <v>264893.6596639285</v>
      </c>
      <c r="G312" s="22">
        <f t="shared" si="28"/>
        <v>39561.458322200946</v>
      </c>
      <c r="H312" s="3"/>
    </row>
    <row r="313" spans="1:8" x14ac:dyDescent="0.2">
      <c r="A313" s="21">
        <v>52810</v>
      </c>
      <c r="B313" s="22">
        <f t="shared" si="24"/>
        <v>936.05375000000004</v>
      </c>
      <c r="C313" s="22">
        <f t="shared" si="25"/>
        <v>64.485567226785477</v>
      </c>
      <c r="D313" s="22">
        <f t="shared" si="26"/>
        <v>91923.00465329818</v>
      </c>
      <c r="E313" s="22">
        <f t="shared" si="27"/>
        <v>871.56818277321452</v>
      </c>
      <c r="F313" s="22">
        <f t="shared" si="29"/>
        <v>265765.22784670169</v>
      </c>
      <c r="G313" s="22">
        <f t="shared" si="28"/>
        <v>38691.340336071284</v>
      </c>
      <c r="H313" s="3"/>
    </row>
    <row r="314" spans="1:8" x14ac:dyDescent="0.2">
      <c r="A314" s="21">
        <v>52841</v>
      </c>
      <c r="B314" s="22">
        <f t="shared" si="24"/>
        <v>936.05375000000004</v>
      </c>
      <c r="C314" s="22">
        <f t="shared" si="25"/>
        <v>63.032953588830118</v>
      </c>
      <c r="D314" s="22">
        <f t="shared" si="26"/>
        <v>91986.03760688701</v>
      </c>
      <c r="E314" s="22">
        <f t="shared" si="27"/>
        <v>873.02079641116995</v>
      </c>
      <c r="F314" s="22">
        <f t="shared" si="29"/>
        <v>266638.24864311283</v>
      </c>
      <c r="G314" s="22">
        <f t="shared" si="28"/>
        <v>37819.772153298072</v>
      </c>
      <c r="H314" s="3"/>
    </row>
    <row r="315" spans="1:8" x14ac:dyDescent="0.2">
      <c r="A315" s="21">
        <v>52871</v>
      </c>
      <c r="B315" s="22">
        <f t="shared" si="24"/>
        <v>936.05375000000004</v>
      </c>
      <c r="C315" s="22">
        <f t="shared" si="25"/>
        <v>61.57791892814484</v>
      </c>
      <c r="D315" s="22">
        <f t="shared" si="26"/>
        <v>92047.615525815156</v>
      </c>
      <c r="E315" s="22">
        <f t="shared" si="27"/>
        <v>874.47583107185517</v>
      </c>
      <c r="F315" s="22">
        <f t="shared" si="29"/>
        <v>267512.72447418468</v>
      </c>
      <c r="G315" s="22">
        <f t="shared" si="28"/>
        <v>36946.751356886904</v>
      </c>
      <c r="H315" s="3"/>
    </row>
    <row r="316" spans="1:8" x14ac:dyDescent="0.2">
      <c r="A316" s="21">
        <v>52902</v>
      </c>
      <c r="B316" s="22">
        <f t="shared" si="24"/>
        <v>936.05375000000004</v>
      </c>
      <c r="C316" s="22">
        <f t="shared" si="25"/>
        <v>60.120459209691752</v>
      </c>
      <c r="D316" s="22">
        <f t="shared" si="26"/>
        <v>92107.735985024847</v>
      </c>
      <c r="E316" s="22">
        <f t="shared" si="27"/>
        <v>875.93329079030832</v>
      </c>
      <c r="F316" s="22">
        <f t="shared" si="29"/>
        <v>268388.65776497498</v>
      </c>
      <c r="G316" s="22">
        <f t="shared" si="28"/>
        <v>36072.27552581505</v>
      </c>
      <c r="H316" s="3"/>
    </row>
    <row r="317" spans="1:8" x14ac:dyDescent="0.2">
      <c r="A317" s="21">
        <v>52932</v>
      </c>
      <c r="B317" s="22">
        <f t="shared" si="24"/>
        <v>936.05375000000004</v>
      </c>
      <c r="C317" s="22">
        <f t="shared" si="25"/>
        <v>58.6605703917079</v>
      </c>
      <c r="D317" s="22">
        <f t="shared" si="26"/>
        <v>92166.396555416548</v>
      </c>
      <c r="E317" s="22">
        <f t="shared" si="27"/>
        <v>877.39317960829214</v>
      </c>
      <c r="F317" s="22">
        <f t="shared" si="29"/>
        <v>269266.05094458326</v>
      </c>
      <c r="G317" s="22">
        <f t="shared" si="28"/>
        <v>35196.342235024742</v>
      </c>
      <c r="H317" s="3"/>
    </row>
    <row r="318" spans="1:8" x14ac:dyDescent="0.2">
      <c r="A318" s="21">
        <v>52963</v>
      </c>
      <c r="B318" s="22">
        <f t="shared" si="24"/>
        <v>936.05375000000004</v>
      </c>
      <c r="C318" s="22">
        <f t="shared" si="25"/>
        <v>57.198248425694082</v>
      </c>
      <c r="D318" s="22">
        <f t="shared" si="26"/>
        <v>92223.594803842236</v>
      </c>
      <c r="E318" s="22">
        <f t="shared" si="27"/>
        <v>878.855501574306</v>
      </c>
      <c r="F318" s="22">
        <f t="shared" si="29"/>
        <v>270144.90644615755</v>
      </c>
      <c r="G318" s="22">
        <f t="shared" si="28"/>
        <v>34318.949055416451</v>
      </c>
      <c r="H318" s="3"/>
    </row>
    <row r="319" spans="1:8" x14ac:dyDescent="0.2">
      <c r="A319" s="21">
        <v>52994</v>
      </c>
      <c r="B319" s="22">
        <f t="shared" si="24"/>
        <v>936.05375000000004</v>
      </c>
      <c r="C319" s="22">
        <f t="shared" si="25"/>
        <v>55.73348925640358</v>
      </c>
      <c r="D319" s="22">
        <f t="shared" si="26"/>
        <v>92279.328293098646</v>
      </c>
      <c r="E319" s="22">
        <f t="shared" si="27"/>
        <v>880.32026074359646</v>
      </c>
      <c r="F319" s="22">
        <f t="shared" si="29"/>
        <v>271025.22670690116</v>
      </c>
      <c r="G319" s="22">
        <f t="shared" si="28"/>
        <v>33440.093553842147</v>
      </c>
      <c r="H319" s="3"/>
    </row>
    <row r="320" spans="1:8" x14ac:dyDescent="0.2">
      <c r="A320" s="21">
        <v>53022</v>
      </c>
      <c r="B320" s="22">
        <f t="shared" si="24"/>
        <v>936.05375000000004</v>
      </c>
      <c r="C320" s="22">
        <f t="shared" si="25"/>
        <v>54.266288821830919</v>
      </c>
      <c r="D320" s="22">
        <f t="shared" si="26"/>
        <v>92333.594581920479</v>
      </c>
      <c r="E320" s="22">
        <f t="shared" si="27"/>
        <v>881.78746117816911</v>
      </c>
      <c r="F320" s="22">
        <f t="shared" si="29"/>
        <v>271907.0141680793</v>
      </c>
      <c r="G320" s="22">
        <f t="shared" si="28"/>
        <v>32559.773293098551</v>
      </c>
      <c r="H320" s="3">
        <v>3000</v>
      </c>
    </row>
    <row r="321" spans="1:8" x14ac:dyDescent="0.2">
      <c r="A321" s="21">
        <v>53053</v>
      </c>
      <c r="B321" s="22">
        <f t="shared" si="24"/>
        <v>936.05375000000004</v>
      </c>
      <c r="C321" s="22">
        <f t="shared" si="25"/>
        <v>47.796643053200633</v>
      </c>
      <c r="D321" s="22">
        <f t="shared" si="26"/>
        <v>92381.391224973675</v>
      </c>
      <c r="E321" s="22">
        <f t="shared" si="27"/>
        <v>888.25710694679935</v>
      </c>
      <c r="F321" s="22">
        <f t="shared" si="29"/>
        <v>275795.27127502608</v>
      </c>
      <c r="G321" s="22">
        <f t="shared" si="28"/>
        <v>28677.985831920381</v>
      </c>
      <c r="H321" s="3"/>
    </row>
    <row r="322" spans="1:8" x14ac:dyDescent="0.2">
      <c r="A322" s="21">
        <v>53083</v>
      </c>
      <c r="B322" s="22">
        <f t="shared" si="24"/>
        <v>936.05375000000004</v>
      </c>
      <c r="C322" s="22">
        <f t="shared" si="25"/>
        <v>46.316214541622635</v>
      </c>
      <c r="D322" s="22">
        <f t="shared" si="26"/>
        <v>92427.707439515303</v>
      </c>
      <c r="E322" s="22">
        <f t="shared" si="27"/>
        <v>889.73753545837735</v>
      </c>
      <c r="F322" s="22">
        <f t="shared" si="29"/>
        <v>276685.00881048443</v>
      </c>
      <c r="G322" s="22">
        <f t="shared" si="28"/>
        <v>27789.728724973582</v>
      </c>
      <c r="H322" s="3"/>
    </row>
    <row r="323" spans="1:8" x14ac:dyDescent="0.2">
      <c r="A323" s="21">
        <v>53114</v>
      </c>
      <c r="B323" s="22">
        <f t="shared" si="24"/>
        <v>936.05375000000004</v>
      </c>
      <c r="C323" s="22">
        <f t="shared" si="25"/>
        <v>44.833318649192009</v>
      </c>
      <c r="D323" s="22">
        <f t="shared" si="26"/>
        <v>92472.540758164498</v>
      </c>
      <c r="E323" s="22">
        <f t="shared" si="27"/>
        <v>891.22043135080798</v>
      </c>
      <c r="F323" s="22">
        <f t="shared" si="29"/>
        <v>277576.22924183524</v>
      </c>
      <c r="G323" s="22">
        <f t="shared" si="28"/>
        <v>26899.991189515204</v>
      </c>
      <c r="H323" s="3"/>
    </row>
    <row r="324" spans="1:8" x14ac:dyDescent="0.2">
      <c r="A324" s="21">
        <v>53144</v>
      </c>
      <c r="B324" s="22">
        <f t="shared" si="24"/>
        <v>936.05375000000004</v>
      </c>
      <c r="C324" s="22">
        <f t="shared" si="25"/>
        <v>43.347951263607328</v>
      </c>
      <c r="D324" s="22">
        <f t="shared" si="26"/>
        <v>92515.888709428109</v>
      </c>
      <c r="E324" s="22">
        <f t="shared" si="27"/>
        <v>892.70579873639269</v>
      </c>
      <c r="F324" s="22">
        <f t="shared" si="29"/>
        <v>278468.93504057161</v>
      </c>
      <c r="G324" s="22">
        <f t="shared" si="28"/>
        <v>26008.770758164395</v>
      </c>
      <c r="H324" s="3"/>
    </row>
    <row r="325" spans="1:8" x14ac:dyDescent="0.2">
      <c r="A325" s="21">
        <v>53175</v>
      </c>
      <c r="B325" s="22">
        <f t="shared" si="24"/>
        <v>936.05375000000004</v>
      </c>
      <c r="C325" s="22">
        <f t="shared" si="25"/>
        <v>41.860108265713343</v>
      </c>
      <c r="D325" s="22">
        <f t="shared" si="26"/>
        <v>92557.74881769382</v>
      </c>
      <c r="E325" s="22">
        <f t="shared" si="27"/>
        <v>894.19364173428664</v>
      </c>
      <c r="F325" s="22">
        <f t="shared" si="29"/>
        <v>279363.12868230592</v>
      </c>
      <c r="G325" s="22">
        <f t="shared" si="28"/>
        <v>25116.064959428004</v>
      </c>
      <c r="H325" s="3"/>
    </row>
    <row r="326" spans="1:8" x14ac:dyDescent="0.2">
      <c r="A326" s="21">
        <v>53206</v>
      </c>
      <c r="B326" s="22">
        <f t="shared" si="24"/>
        <v>936.05375000000004</v>
      </c>
      <c r="C326" s="22">
        <f t="shared" si="25"/>
        <v>40.369785529489526</v>
      </c>
      <c r="D326" s="22">
        <f t="shared" si="26"/>
        <v>92598.118603223309</v>
      </c>
      <c r="E326" s="22">
        <f t="shared" si="27"/>
        <v>895.68396447051055</v>
      </c>
      <c r="F326" s="22">
        <f t="shared" si="29"/>
        <v>280258.81264677644</v>
      </c>
      <c r="G326" s="22">
        <f t="shared" si="28"/>
        <v>24221.871317693716</v>
      </c>
      <c r="H326" s="3"/>
    </row>
    <row r="327" spans="1:8" x14ac:dyDescent="0.2">
      <c r="A327" s="21">
        <v>53236</v>
      </c>
      <c r="B327" s="22">
        <f t="shared" si="24"/>
        <v>936.05375000000004</v>
      </c>
      <c r="C327" s="22">
        <f t="shared" si="25"/>
        <v>38.876978922038674</v>
      </c>
      <c r="D327" s="22">
        <f t="shared" si="26"/>
        <v>92636.995582145348</v>
      </c>
      <c r="E327" s="22">
        <f t="shared" si="27"/>
        <v>897.17677107796135</v>
      </c>
      <c r="F327" s="22">
        <f t="shared" si="29"/>
        <v>281155.98941785441</v>
      </c>
      <c r="G327" s="22">
        <f t="shared" si="28"/>
        <v>23326.187353223206</v>
      </c>
      <c r="H327" s="3"/>
    </row>
    <row r="328" spans="1:8" x14ac:dyDescent="0.2">
      <c r="A328" s="21">
        <v>53267</v>
      </c>
      <c r="B328" s="22">
        <f t="shared" si="24"/>
        <v>936.05375000000004</v>
      </c>
      <c r="C328" s="22">
        <f t="shared" si="25"/>
        <v>37.381684303575412</v>
      </c>
      <c r="D328" s="22">
        <f t="shared" si="26"/>
        <v>92674.377266448922</v>
      </c>
      <c r="E328" s="22">
        <f t="shared" si="27"/>
        <v>898.67206569642462</v>
      </c>
      <c r="F328" s="22">
        <f t="shared" si="29"/>
        <v>282054.66148355085</v>
      </c>
      <c r="G328" s="22">
        <f t="shared" si="28"/>
        <v>22429.010582145245</v>
      </c>
      <c r="H328" s="3"/>
    </row>
    <row r="329" spans="1:8" x14ac:dyDescent="0.2">
      <c r="A329" s="21">
        <v>53297</v>
      </c>
      <c r="B329" s="22">
        <f t="shared" si="24"/>
        <v>936.05375000000004</v>
      </c>
      <c r="C329" s="22">
        <f t="shared" si="25"/>
        <v>35.883897527414703</v>
      </c>
      <c r="D329" s="22">
        <f t="shared" si="26"/>
        <v>92710.261163976335</v>
      </c>
      <c r="E329" s="22">
        <f t="shared" si="27"/>
        <v>900.16985247258538</v>
      </c>
      <c r="F329" s="22">
        <f t="shared" si="29"/>
        <v>282954.83133602346</v>
      </c>
      <c r="G329" s="22">
        <f t="shared" si="28"/>
        <v>21530.338516448821</v>
      </c>
      <c r="H329" s="3"/>
    </row>
    <row r="330" spans="1:8" x14ac:dyDescent="0.2">
      <c r="A330" s="21">
        <v>53328</v>
      </c>
      <c r="B330" s="22">
        <f t="shared" si="24"/>
        <v>936.05375000000004</v>
      </c>
      <c r="C330" s="22">
        <f t="shared" si="25"/>
        <v>34.38361443996039</v>
      </c>
      <c r="D330" s="22">
        <f t="shared" si="26"/>
        <v>92744.644778416288</v>
      </c>
      <c r="E330" s="22">
        <f t="shared" si="27"/>
        <v>901.67013556003963</v>
      </c>
      <c r="F330" s="22">
        <f t="shared" si="29"/>
        <v>283856.5014715835</v>
      </c>
      <c r="G330" s="22">
        <f t="shared" si="28"/>
        <v>20630.168663976234</v>
      </c>
      <c r="H330" s="3"/>
    </row>
    <row r="331" spans="1:8" x14ac:dyDescent="0.2">
      <c r="A331" s="21">
        <v>53359</v>
      </c>
      <c r="B331" s="22">
        <f t="shared" si="24"/>
        <v>936.05375000000004</v>
      </c>
      <c r="C331" s="22">
        <f t="shared" si="25"/>
        <v>32.880830880693658</v>
      </c>
      <c r="D331" s="22">
        <f t="shared" si="26"/>
        <v>92777.525609296979</v>
      </c>
      <c r="E331" s="22">
        <f t="shared" si="27"/>
        <v>903.17291911930636</v>
      </c>
      <c r="F331" s="22">
        <f t="shared" si="29"/>
        <v>284759.6743907028</v>
      </c>
      <c r="G331" s="22">
        <f t="shared" si="28"/>
        <v>19728.498528416196</v>
      </c>
      <c r="H331" s="3"/>
    </row>
    <row r="332" spans="1:8" x14ac:dyDescent="0.2">
      <c r="A332" s="21">
        <v>53387</v>
      </c>
      <c r="B332" s="22">
        <f t="shared" si="24"/>
        <v>936.05375000000004</v>
      </c>
      <c r="C332" s="22">
        <f t="shared" ref="C332:C382" si="30">G332*$B$3/(12*100)</f>
        <v>31.37554268216148</v>
      </c>
      <c r="D332" s="22">
        <f t="shared" ref="D332:D382" si="31">D331+C332</f>
        <v>92808.901151979138</v>
      </c>
      <c r="E332" s="22">
        <f t="shared" ref="E332:E382" si="32">B332-C332</f>
        <v>904.67820731783854</v>
      </c>
      <c r="F332" s="22">
        <f t="shared" ref="F332:F382" si="33">E332+F331+H331</f>
        <v>285664.35259802063</v>
      </c>
      <c r="G332" s="22">
        <f t="shared" ref="G332:G382" si="34">G331-E331-H331</f>
        <v>18825.325609296888</v>
      </c>
      <c r="H332" s="3">
        <v>3000</v>
      </c>
    </row>
    <row r="333" spans="1:8" x14ac:dyDescent="0.2">
      <c r="A333" s="21">
        <v>53418</v>
      </c>
      <c r="B333" s="22">
        <f t="shared" ref="B333:B396" si="35">B332</f>
        <v>936.05375000000004</v>
      </c>
      <c r="C333" s="22">
        <f t="shared" si="30"/>
        <v>24.867745669965078</v>
      </c>
      <c r="D333" s="22">
        <f t="shared" si="31"/>
        <v>92833.768897649104</v>
      </c>
      <c r="E333" s="22">
        <f t="shared" si="32"/>
        <v>911.18600433003496</v>
      </c>
      <c r="F333" s="22">
        <f t="shared" si="33"/>
        <v>289575.53860235069</v>
      </c>
      <c r="G333" s="22">
        <f t="shared" si="34"/>
        <v>14920.647401979048</v>
      </c>
      <c r="H333" s="3"/>
    </row>
    <row r="334" spans="1:8" x14ac:dyDescent="0.2">
      <c r="A334" s="21">
        <v>53448</v>
      </c>
      <c r="B334" s="22">
        <f t="shared" si="35"/>
        <v>936.05375000000004</v>
      </c>
      <c r="C334" s="22">
        <f t="shared" si="30"/>
        <v>23.349102329415022</v>
      </c>
      <c r="D334" s="22">
        <f t="shared" si="31"/>
        <v>92857.117999978524</v>
      </c>
      <c r="E334" s="22">
        <f t="shared" si="32"/>
        <v>912.70464767058502</v>
      </c>
      <c r="F334" s="22">
        <f t="shared" si="33"/>
        <v>290488.24325002125</v>
      </c>
      <c r="G334" s="22">
        <f t="shared" si="34"/>
        <v>14009.461397649013</v>
      </c>
      <c r="H334" s="3"/>
    </row>
    <row r="335" spans="1:8" x14ac:dyDescent="0.2">
      <c r="A335" s="21">
        <v>53479</v>
      </c>
      <c r="B335" s="22">
        <f t="shared" si="35"/>
        <v>936.05375000000004</v>
      </c>
      <c r="C335" s="22">
        <f t="shared" si="30"/>
        <v>21.827927916630713</v>
      </c>
      <c r="D335" s="22">
        <f t="shared" si="31"/>
        <v>92878.945927895154</v>
      </c>
      <c r="E335" s="22">
        <f t="shared" si="32"/>
        <v>914.22582208336928</v>
      </c>
      <c r="F335" s="22">
        <f t="shared" si="33"/>
        <v>291402.46907210461</v>
      </c>
      <c r="G335" s="22">
        <f t="shared" si="34"/>
        <v>13096.756749978427</v>
      </c>
      <c r="H335" s="3"/>
    </row>
    <row r="336" spans="1:8" x14ac:dyDescent="0.2">
      <c r="A336" s="21">
        <v>53509</v>
      </c>
      <c r="B336" s="22">
        <f t="shared" si="35"/>
        <v>936.05375000000004</v>
      </c>
      <c r="C336" s="22">
        <f t="shared" si="30"/>
        <v>20.304218213158428</v>
      </c>
      <c r="D336" s="22">
        <f t="shared" si="31"/>
        <v>92899.250146108316</v>
      </c>
      <c r="E336" s="22">
        <f t="shared" si="32"/>
        <v>915.74953178684166</v>
      </c>
      <c r="F336" s="22">
        <f t="shared" si="33"/>
        <v>292318.21860389144</v>
      </c>
      <c r="G336" s="22">
        <f t="shared" si="34"/>
        <v>12182.530927895057</v>
      </c>
      <c r="H336" s="3"/>
    </row>
    <row r="337" spans="1:8" x14ac:dyDescent="0.2">
      <c r="A337" s="21">
        <v>53540</v>
      </c>
      <c r="B337" s="22">
        <f t="shared" si="35"/>
        <v>936.05375000000004</v>
      </c>
      <c r="C337" s="22">
        <f t="shared" si="30"/>
        <v>18.777968993513692</v>
      </c>
      <c r="D337" s="22">
        <f t="shared" si="31"/>
        <v>92918.028115101828</v>
      </c>
      <c r="E337" s="22">
        <f t="shared" si="32"/>
        <v>917.27578100648634</v>
      </c>
      <c r="F337" s="22">
        <f t="shared" si="33"/>
        <v>293235.49438489793</v>
      </c>
      <c r="G337" s="22">
        <f t="shared" si="34"/>
        <v>11266.781396108216</v>
      </c>
      <c r="H337" s="3"/>
    </row>
    <row r="338" spans="1:8" x14ac:dyDescent="0.2">
      <c r="A338" s="21">
        <v>53571</v>
      </c>
      <c r="B338" s="22">
        <f t="shared" si="35"/>
        <v>936.05375000000004</v>
      </c>
      <c r="C338" s="22">
        <f t="shared" si="30"/>
        <v>17.249176025169547</v>
      </c>
      <c r="D338" s="22">
        <f t="shared" si="31"/>
        <v>92935.277291127</v>
      </c>
      <c r="E338" s="22">
        <f t="shared" si="32"/>
        <v>918.80457397483053</v>
      </c>
      <c r="F338" s="22">
        <f t="shared" si="33"/>
        <v>294154.29895887274</v>
      </c>
      <c r="G338" s="22">
        <f t="shared" si="34"/>
        <v>10349.505615101729</v>
      </c>
      <c r="H338" s="3"/>
    </row>
    <row r="339" spans="1:8" x14ac:dyDescent="0.2">
      <c r="A339" s="21">
        <v>53601</v>
      </c>
      <c r="B339" s="22">
        <f t="shared" si="35"/>
        <v>936.05375000000004</v>
      </c>
      <c r="C339" s="22">
        <f t="shared" si="30"/>
        <v>15.717835068544831</v>
      </c>
      <c r="D339" s="22">
        <f t="shared" si="31"/>
        <v>92950.995126195543</v>
      </c>
      <c r="E339" s="22">
        <f t="shared" si="32"/>
        <v>920.33591493145525</v>
      </c>
      <c r="F339" s="22">
        <f t="shared" si="33"/>
        <v>295074.63487380417</v>
      </c>
      <c r="G339" s="22">
        <f t="shared" si="34"/>
        <v>9430.7010411268984</v>
      </c>
      <c r="H339" s="3"/>
    </row>
    <row r="340" spans="1:8" x14ac:dyDescent="0.2">
      <c r="A340" s="21">
        <v>53632</v>
      </c>
      <c r="B340" s="22">
        <f t="shared" si="35"/>
        <v>936.05375000000004</v>
      </c>
      <c r="C340" s="22">
        <f t="shared" si="30"/>
        <v>14.183941876992407</v>
      </c>
      <c r="D340" s="22">
        <f t="shared" si="31"/>
        <v>92965.179068072539</v>
      </c>
      <c r="E340" s="22">
        <f t="shared" si="32"/>
        <v>921.8698081230076</v>
      </c>
      <c r="F340" s="22">
        <f t="shared" si="33"/>
        <v>295996.50468192715</v>
      </c>
      <c r="G340" s="22">
        <f t="shared" si="34"/>
        <v>8510.3651261954437</v>
      </c>
      <c r="H340" s="3"/>
    </row>
    <row r="341" spans="1:8" x14ac:dyDescent="0.2">
      <c r="A341" s="21">
        <v>53662</v>
      </c>
      <c r="B341" s="22">
        <f t="shared" si="35"/>
        <v>936.05375000000004</v>
      </c>
      <c r="C341" s="22">
        <f t="shared" si="30"/>
        <v>12.647492196787393</v>
      </c>
      <c r="D341" s="22">
        <f t="shared" si="31"/>
        <v>92977.826560269328</v>
      </c>
      <c r="E341" s="22">
        <f t="shared" si="32"/>
        <v>923.40625780321261</v>
      </c>
      <c r="F341" s="22">
        <f t="shared" si="33"/>
        <v>296919.91093973035</v>
      </c>
      <c r="G341" s="22">
        <f t="shared" si="34"/>
        <v>7588.495318072436</v>
      </c>
      <c r="H341" s="3"/>
    </row>
    <row r="342" spans="1:8" x14ac:dyDescent="0.2">
      <c r="A342" s="21">
        <v>53693</v>
      </c>
      <c r="B342" s="22">
        <f t="shared" si="35"/>
        <v>936.05375000000004</v>
      </c>
      <c r="C342" s="22">
        <f t="shared" si="30"/>
        <v>11.108481767115371</v>
      </c>
      <c r="D342" s="22">
        <f t="shared" si="31"/>
        <v>92988.93504203645</v>
      </c>
      <c r="E342" s="22">
        <f t="shared" si="32"/>
        <v>924.9452682328847</v>
      </c>
      <c r="F342" s="22">
        <f t="shared" si="33"/>
        <v>297844.85620796325</v>
      </c>
      <c r="G342" s="22">
        <f t="shared" si="34"/>
        <v>6665.0890602692234</v>
      </c>
      <c r="H342" s="3"/>
    </row>
    <row r="343" spans="1:8" x14ac:dyDescent="0.2">
      <c r="A343" s="21">
        <v>53724</v>
      </c>
      <c r="B343" s="22">
        <f t="shared" si="35"/>
        <v>936.05375000000004</v>
      </c>
      <c r="C343" s="22">
        <f t="shared" si="30"/>
        <v>9.5669063200605642</v>
      </c>
      <c r="D343" s="22">
        <f t="shared" si="31"/>
        <v>92998.501948356512</v>
      </c>
      <c r="E343" s="22">
        <f t="shared" si="32"/>
        <v>926.48684367993951</v>
      </c>
      <c r="F343" s="22">
        <f t="shared" si="33"/>
        <v>298771.34305164317</v>
      </c>
      <c r="G343" s="22">
        <f t="shared" si="34"/>
        <v>5740.1437920363387</v>
      </c>
      <c r="H343" s="3"/>
    </row>
    <row r="344" spans="1:8" x14ac:dyDescent="0.2">
      <c r="A344" s="21">
        <v>53752</v>
      </c>
      <c r="B344" s="22">
        <f t="shared" si="35"/>
        <v>936.05375000000004</v>
      </c>
      <c r="C344" s="22">
        <f t="shared" si="30"/>
        <v>8.0227615805939987</v>
      </c>
      <c r="D344" s="22">
        <f t="shared" si="31"/>
        <v>93006.524709937104</v>
      </c>
      <c r="E344" s="22">
        <f t="shared" si="32"/>
        <v>928.03098841940607</v>
      </c>
      <c r="F344" s="22">
        <f t="shared" si="33"/>
        <v>299699.3740400626</v>
      </c>
      <c r="G344" s="22">
        <f t="shared" si="34"/>
        <v>4813.656948356399</v>
      </c>
      <c r="H344" s="3">
        <v>3000</v>
      </c>
    </row>
    <row r="345" spans="1:8" x14ac:dyDescent="0.2">
      <c r="A345" s="21">
        <v>53783</v>
      </c>
      <c r="B345" s="22">
        <f t="shared" si="35"/>
        <v>936.05375000000004</v>
      </c>
      <c r="C345" s="22">
        <f t="shared" si="30"/>
        <v>1.4760432665616547</v>
      </c>
      <c r="D345" s="22">
        <f t="shared" si="31"/>
        <v>93008.000753203669</v>
      </c>
      <c r="E345" s="22">
        <f t="shared" si="32"/>
        <v>934.57770673343839</v>
      </c>
      <c r="F345" s="22">
        <f t="shared" si="33"/>
        <v>303633.95174679602</v>
      </c>
      <c r="G345" s="22">
        <f t="shared" si="34"/>
        <v>885.62595993699279</v>
      </c>
      <c r="H345" s="3"/>
    </row>
    <row r="346" spans="1:8" x14ac:dyDescent="0.2">
      <c r="A346" s="21">
        <v>53813</v>
      </c>
      <c r="B346" s="22">
        <f t="shared" si="35"/>
        <v>936.05375000000004</v>
      </c>
      <c r="C346" s="22">
        <f t="shared" si="30"/>
        <v>-8.1586244660742671E-2</v>
      </c>
      <c r="D346" s="22">
        <f t="shared" si="31"/>
        <v>93007.919166959007</v>
      </c>
      <c r="E346" s="22">
        <f t="shared" si="32"/>
        <v>936.13533624466083</v>
      </c>
      <c r="F346" s="22">
        <f t="shared" si="33"/>
        <v>304570.08708304068</v>
      </c>
      <c r="G346" s="22">
        <f t="shared" si="34"/>
        <v>-48.951746796445605</v>
      </c>
      <c r="H346" s="3"/>
    </row>
    <row r="347" spans="1:8" x14ac:dyDescent="0.2">
      <c r="A347" s="21">
        <v>53844</v>
      </c>
      <c r="B347" s="22">
        <f t="shared" si="35"/>
        <v>936.05375000000004</v>
      </c>
      <c r="C347" s="22">
        <f t="shared" si="30"/>
        <v>-1.6418118050685107</v>
      </c>
      <c r="D347" s="22">
        <f t="shared" si="31"/>
        <v>93006.277355153943</v>
      </c>
      <c r="E347" s="22">
        <f t="shared" si="32"/>
        <v>937.69556180506856</v>
      </c>
      <c r="F347" s="22">
        <f t="shared" si="33"/>
        <v>305507.78264484572</v>
      </c>
      <c r="G347" s="22">
        <f t="shared" si="34"/>
        <v>-985.08708304110644</v>
      </c>
      <c r="H347" s="3"/>
    </row>
    <row r="348" spans="1:8" x14ac:dyDescent="0.2">
      <c r="A348" s="21">
        <v>53874</v>
      </c>
      <c r="B348" s="22">
        <f t="shared" si="35"/>
        <v>936.05375000000004</v>
      </c>
      <c r="C348" s="22">
        <f t="shared" si="30"/>
        <v>-3.2046377414102918</v>
      </c>
      <c r="D348" s="22">
        <f t="shared" si="31"/>
        <v>93003.072717412535</v>
      </c>
      <c r="E348" s="22">
        <f t="shared" si="32"/>
        <v>939.25838774141027</v>
      </c>
      <c r="F348" s="22">
        <f t="shared" si="33"/>
        <v>306447.04103258712</v>
      </c>
      <c r="G348" s="22">
        <f t="shared" si="34"/>
        <v>-1922.7826448461751</v>
      </c>
      <c r="H348" s="3"/>
    </row>
    <row r="349" spans="1:8" x14ac:dyDescent="0.2">
      <c r="A349" s="21">
        <v>53905</v>
      </c>
      <c r="B349" s="22">
        <f t="shared" si="35"/>
        <v>936.05375000000004</v>
      </c>
      <c r="C349" s="22">
        <f t="shared" si="30"/>
        <v>-4.770068387645976</v>
      </c>
      <c r="D349" s="22">
        <f t="shared" si="31"/>
        <v>92998.302649024889</v>
      </c>
      <c r="E349" s="22">
        <f t="shared" si="32"/>
        <v>940.82381838764604</v>
      </c>
      <c r="F349" s="22">
        <f t="shared" si="33"/>
        <v>307387.86485097476</v>
      </c>
      <c r="G349" s="22">
        <f t="shared" si="34"/>
        <v>-2862.0410325875855</v>
      </c>
      <c r="H349" s="3"/>
    </row>
    <row r="350" spans="1:8" x14ac:dyDescent="0.2">
      <c r="A350" s="21">
        <v>53936</v>
      </c>
      <c r="B350" s="22">
        <f t="shared" si="35"/>
        <v>936.05375000000004</v>
      </c>
      <c r="C350" s="22">
        <f t="shared" si="30"/>
        <v>-6.3381080849587192</v>
      </c>
      <c r="D350" s="22">
        <f t="shared" si="31"/>
        <v>92991.964540939924</v>
      </c>
      <c r="E350" s="22">
        <f t="shared" si="32"/>
        <v>942.39185808495881</v>
      </c>
      <c r="F350" s="22">
        <f t="shared" si="33"/>
        <v>308330.2567090597</v>
      </c>
      <c r="G350" s="22">
        <f t="shared" si="34"/>
        <v>-3802.8648509752315</v>
      </c>
      <c r="H350" s="3"/>
    </row>
    <row r="351" spans="1:8" x14ac:dyDescent="0.2">
      <c r="A351" s="21">
        <v>53966</v>
      </c>
      <c r="B351" s="22">
        <f t="shared" si="35"/>
        <v>936.05375000000004</v>
      </c>
      <c r="C351" s="22">
        <f t="shared" si="30"/>
        <v>-7.9087611817669847</v>
      </c>
      <c r="D351" s="22">
        <f t="shared" si="31"/>
        <v>92984.055779758157</v>
      </c>
      <c r="E351" s="22">
        <f t="shared" si="32"/>
        <v>943.96251118176701</v>
      </c>
      <c r="F351" s="22">
        <f t="shared" si="33"/>
        <v>309274.21922024147</v>
      </c>
      <c r="G351" s="22">
        <f t="shared" si="34"/>
        <v>-4745.2567090601906</v>
      </c>
      <c r="H351" s="3"/>
    </row>
    <row r="352" spans="1:8" x14ac:dyDescent="0.2">
      <c r="A352" s="21">
        <v>53997</v>
      </c>
      <c r="B352" s="22">
        <f t="shared" si="35"/>
        <v>936.05375000000004</v>
      </c>
      <c r="C352" s="22">
        <f t="shared" si="30"/>
        <v>-9.482032033736596</v>
      </c>
      <c r="D352" s="22">
        <f t="shared" si="31"/>
        <v>92974.573747724426</v>
      </c>
      <c r="E352" s="22">
        <f t="shared" si="32"/>
        <v>945.53578203373661</v>
      </c>
      <c r="F352" s="22">
        <f t="shared" si="33"/>
        <v>310219.75500227523</v>
      </c>
      <c r="G352" s="22">
        <f t="shared" si="34"/>
        <v>-5689.2192202419574</v>
      </c>
      <c r="H352" s="3"/>
    </row>
    <row r="353" spans="1:8" x14ac:dyDescent="0.2">
      <c r="A353" s="21">
        <v>54027</v>
      </c>
      <c r="B353" s="22">
        <f t="shared" si="35"/>
        <v>936.05375000000004</v>
      </c>
      <c r="C353" s="22">
        <f t="shared" si="30"/>
        <v>-11.057925003792823</v>
      </c>
      <c r="D353" s="22">
        <f t="shared" si="31"/>
        <v>92963.515822720627</v>
      </c>
      <c r="E353" s="22">
        <f t="shared" si="32"/>
        <v>947.11167500379281</v>
      </c>
      <c r="F353" s="22">
        <f t="shared" si="33"/>
        <v>311166.866677279</v>
      </c>
      <c r="G353" s="22">
        <f t="shared" si="34"/>
        <v>-6634.7550022756941</v>
      </c>
      <c r="H353" s="3"/>
    </row>
    <row r="354" spans="1:8" x14ac:dyDescent="0.2">
      <c r="A354" s="21">
        <v>54058</v>
      </c>
      <c r="B354" s="22">
        <f t="shared" si="35"/>
        <v>936.05375000000004</v>
      </c>
      <c r="C354" s="22">
        <f t="shared" si="30"/>
        <v>-12.636444462132477</v>
      </c>
      <c r="D354" s="22">
        <f t="shared" si="31"/>
        <v>92950.879378258498</v>
      </c>
      <c r="E354" s="22">
        <f t="shared" si="32"/>
        <v>948.69019446213247</v>
      </c>
      <c r="F354" s="22">
        <f t="shared" si="33"/>
        <v>312115.55687174114</v>
      </c>
      <c r="G354" s="22">
        <f t="shared" si="34"/>
        <v>-7581.8666772794868</v>
      </c>
      <c r="H354" s="3"/>
    </row>
    <row r="355" spans="1:8" x14ac:dyDescent="0.2">
      <c r="A355" s="21">
        <v>54089</v>
      </c>
      <c r="B355" s="22">
        <f t="shared" si="35"/>
        <v>936.05375000000004</v>
      </c>
      <c r="C355" s="22">
        <f t="shared" si="30"/>
        <v>-14.217594786236031</v>
      </c>
      <c r="D355" s="22">
        <f t="shared" si="31"/>
        <v>92936.661783472257</v>
      </c>
      <c r="E355" s="22">
        <f t="shared" si="32"/>
        <v>950.27134478623611</v>
      </c>
      <c r="F355" s="22">
        <f t="shared" si="33"/>
        <v>313065.82821652736</v>
      </c>
      <c r="G355" s="22">
        <f t="shared" si="34"/>
        <v>-8530.556871741619</v>
      </c>
      <c r="H355" s="3"/>
    </row>
    <row r="356" spans="1:8" x14ac:dyDescent="0.2">
      <c r="A356" s="21">
        <v>54118</v>
      </c>
      <c r="B356" s="22">
        <f t="shared" si="35"/>
        <v>936.05375000000004</v>
      </c>
      <c r="C356" s="22">
        <f t="shared" si="30"/>
        <v>-15.801380360879756</v>
      </c>
      <c r="D356" s="22">
        <f t="shared" si="31"/>
        <v>92920.860403111379</v>
      </c>
      <c r="E356" s="22">
        <f t="shared" si="32"/>
        <v>951.8551303608798</v>
      </c>
      <c r="F356" s="22">
        <f t="shared" si="33"/>
        <v>314017.68334688823</v>
      </c>
      <c r="G356" s="22">
        <f t="shared" si="34"/>
        <v>-9480.8282165278542</v>
      </c>
      <c r="H356" s="3"/>
    </row>
    <row r="357" spans="1:8" x14ac:dyDescent="0.2">
      <c r="A357" s="21">
        <v>54149</v>
      </c>
      <c r="B357" s="22">
        <f t="shared" si="35"/>
        <v>936.05375000000004</v>
      </c>
      <c r="C357" s="22">
        <f t="shared" si="30"/>
        <v>-17.387805578147891</v>
      </c>
      <c r="D357" s="22">
        <f t="shared" si="31"/>
        <v>92903.472597533226</v>
      </c>
      <c r="E357" s="22">
        <f t="shared" si="32"/>
        <v>953.44155557814793</v>
      </c>
      <c r="F357" s="22">
        <f t="shared" si="33"/>
        <v>314971.12490246637</v>
      </c>
      <c r="G357" s="22">
        <f t="shared" si="34"/>
        <v>-10432.683346888734</v>
      </c>
      <c r="H357" s="3"/>
    </row>
    <row r="358" spans="1:8" x14ac:dyDescent="0.2">
      <c r="A358" s="21">
        <v>54179</v>
      </c>
      <c r="B358" s="22">
        <f t="shared" si="35"/>
        <v>936.05375000000004</v>
      </c>
      <c r="C358" s="22">
        <f t="shared" si="30"/>
        <v>-18.976874837444804</v>
      </c>
      <c r="D358" s="22">
        <f t="shared" si="31"/>
        <v>92884.495722695778</v>
      </c>
      <c r="E358" s="22">
        <f t="shared" si="32"/>
        <v>955.03062483744486</v>
      </c>
      <c r="F358" s="22">
        <f t="shared" si="33"/>
        <v>315926.15552730381</v>
      </c>
      <c r="G358" s="22">
        <f t="shared" si="34"/>
        <v>-11386.124902466883</v>
      </c>
      <c r="H358" s="3"/>
    </row>
    <row r="359" spans="1:8" x14ac:dyDescent="0.2">
      <c r="A359" s="21">
        <v>54210</v>
      </c>
      <c r="B359" s="22">
        <f t="shared" si="35"/>
        <v>936.05375000000004</v>
      </c>
      <c r="C359" s="22">
        <f t="shared" si="30"/>
        <v>-20.568592545507215</v>
      </c>
      <c r="D359" s="22">
        <f t="shared" si="31"/>
        <v>92863.927130150274</v>
      </c>
      <c r="E359" s="22">
        <f t="shared" si="32"/>
        <v>956.62234254550731</v>
      </c>
      <c r="F359" s="22">
        <f t="shared" si="33"/>
        <v>316882.77786984929</v>
      </c>
      <c r="G359" s="22">
        <f t="shared" si="34"/>
        <v>-12341.155527304329</v>
      </c>
      <c r="H359" s="3"/>
    </row>
    <row r="360" spans="1:8" x14ac:dyDescent="0.2">
      <c r="A360" s="21">
        <v>54240</v>
      </c>
      <c r="B360" s="22">
        <f t="shared" si="35"/>
        <v>936.05375000000004</v>
      </c>
      <c r="C360" s="22">
        <f t="shared" si="30"/>
        <v>-22.162963116416396</v>
      </c>
      <c r="D360" s="22">
        <f t="shared" si="31"/>
        <v>92841.764167033863</v>
      </c>
      <c r="E360" s="22">
        <f t="shared" si="32"/>
        <v>958.21671311641649</v>
      </c>
      <c r="F360" s="22">
        <f t="shared" si="33"/>
        <v>317840.99458296568</v>
      </c>
      <c r="G360" s="22">
        <f t="shared" si="34"/>
        <v>-13297.777869849837</v>
      </c>
      <c r="H360" s="3"/>
    </row>
    <row r="361" spans="1:8" x14ac:dyDescent="0.2">
      <c r="A361" s="21">
        <v>54271</v>
      </c>
      <c r="B361" s="22">
        <f t="shared" si="35"/>
        <v>936.05375000000004</v>
      </c>
      <c r="C361" s="22">
        <f t="shared" si="30"/>
        <v>-23.759990971610424</v>
      </c>
      <c r="D361" s="22">
        <f t="shared" si="31"/>
        <v>92818.004176062255</v>
      </c>
      <c r="E361" s="22">
        <f t="shared" si="32"/>
        <v>959.81374097161051</v>
      </c>
      <c r="F361" s="22">
        <f t="shared" si="33"/>
        <v>318800.80832393729</v>
      </c>
      <c r="G361" s="22">
        <f t="shared" si="34"/>
        <v>-14255.994582966254</v>
      </c>
      <c r="H361" s="3"/>
    </row>
    <row r="362" spans="1:8" x14ac:dyDescent="0.2">
      <c r="A362" s="21">
        <v>54302</v>
      </c>
      <c r="B362" s="22">
        <f t="shared" si="35"/>
        <v>936.05375000000004</v>
      </c>
      <c r="C362" s="22">
        <f t="shared" si="30"/>
        <v>-25.359680539896441</v>
      </c>
      <c r="D362" s="22">
        <f t="shared" si="31"/>
        <v>92792.644495522356</v>
      </c>
      <c r="E362" s="22">
        <f t="shared" si="32"/>
        <v>961.41343053989647</v>
      </c>
      <c r="F362" s="22">
        <f t="shared" si="33"/>
        <v>319762.22175447718</v>
      </c>
      <c r="G362" s="22">
        <f t="shared" si="34"/>
        <v>-15215.808323937865</v>
      </c>
      <c r="H362" s="3"/>
    </row>
    <row r="363" spans="1:8" x14ac:dyDescent="0.2">
      <c r="A363" s="21">
        <v>54332</v>
      </c>
      <c r="B363" s="22">
        <f t="shared" si="35"/>
        <v>936.05375000000004</v>
      </c>
      <c r="C363" s="22">
        <f t="shared" si="30"/>
        <v>-26.962036257462934</v>
      </c>
      <c r="D363" s="22">
        <f t="shared" si="31"/>
        <v>92765.682459264892</v>
      </c>
      <c r="E363" s="22">
        <f t="shared" si="32"/>
        <v>963.01578625746299</v>
      </c>
      <c r="F363" s="22">
        <f t="shared" si="33"/>
        <v>320725.23754073464</v>
      </c>
      <c r="G363" s="22">
        <f t="shared" si="34"/>
        <v>-16177.221754477761</v>
      </c>
      <c r="H363" s="3"/>
    </row>
    <row r="364" spans="1:8" x14ac:dyDescent="0.2">
      <c r="A364" s="21">
        <v>54363</v>
      </c>
      <c r="B364" s="22">
        <f t="shared" si="35"/>
        <v>936.05375000000004</v>
      </c>
      <c r="C364" s="22">
        <f t="shared" si="30"/>
        <v>-28.567062567892037</v>
      </c>
      <c r="D364" s="22">
        <f t="shared" si="31"/>
        <v>92737.115396697001</v>
      </c>
      <c r="E364" s="22">
        <f t="shared" si="32"/>
        <v>964.62081256789202</v>
      </c>
      <c r="F364" s="22">
        <f t="shared" si="33"/>
        <v>321689.85835330252</v>
      </c>
      <c r="G364" s="22">
        <f t="shared" si="34"/>
        <v>-17140.237540735223</v>
      </c>
      <c r="H364" s="3"/>
    </row>
    <row r="365" spans="1:8" x14ac:dyDescent="0.2">
      <c r="A365" s="21">
        <v>54393</v>
      </c>
      <c r="B365" s="22">
        <f t="shared" si="35"/>
        <v>936.05375000000004</v>
      </c>
      <c r="C365" s="22">
        <f t="shared" si="30"/>
        <v>-30.174763922171859</v>
      </c>
      <c r="D365" s="22">
        <f t="shared" si="31"/>
        <v>92706.940632774829</v>
      </c>
      <c r="E365" s="22">
        <f t="shared" si="32"/>
        <v>966.22851392217194</v>
      </c>
      <c r="F365" s="22">
        <f t="shared" si="33"/>
        <v>322656.08686722472</v>
      </c>
      <c r="G365" s="22">
        <f t="shared" si="34"/>
        <v>-18104.858353303116</v>
      </c>
      <c r="H365" s="3"/>
    </row>
    <row r="366" spans="1:8" x14ac:dyDescent="0.2">
      <c r="A366" s="21">
        <v>54424</v>
      </c>
      <c r="B366" s="22">
        <f t="shared" si="35"/>
        <v>936.05375000000004</v>
      </c>
      <c r="C366" s="22">
        <f t="shared" si="30"/>
        <v>-31.785144778708812</v>
      </c>
      <c r="D366" s="22">
        <f t="shared" si="31"/>
        <v>92675.155487996119</v>
      </c>
      <c r="E366" s="22">
        <f t="shared" si="32"/>
        <v>967.83889477870889</v>
      </c>
      <c r="F366" s="22">
        <f t="shared" si="33"/>
        <v>323623.9257620034</v>
      </c>
      <c r="G366" s="22">
        <f t="shared" si="34"/>
        <v>-19071.086867225287</v>
      </c>
      <c r="H366" s="3"/>
    </row>
    <row r="367" spans="1:8" x14ac:dyDescent="0.2">
      <c r="A367" s="21">
        <v>54455</v>
      </c>
      <c r="B367" s="22">
        <f t="shared" si="35"/>
        <v>936.05375000000004</v>
      </c>
      <c r="C367" s="22">
        <f t="shared" si="30"/>
        <v>-33.398209603339993</v>
      </c>
      <c r="D367" s="22">
        <f t="shared" si="31"/>
        <v>92641.757278392775</v>
      </c>
      <c r="E367" s="22">
        <f t="shared" si="32"/>
        <v>969.45195960334001</v>
      </c>
      <c r="F367" s="22">
        <f t="shared" si="33"/>
        <v>324593.37772160675</v>
      </c>
      <c r="G367" s="22">
        <f t="shared" si="34"/>
        <v>-20038.925762003997</v>
      </c>
      <c r="H367" s="3"/>
    </row>
    <row r="368" spans="1:8" x14ac:dyDescent="0.2">
      <c r="A368" s="21">
        <v>54483</v>
      </c>
      <c r="B368" s="22">
        <f t="shared" si="35"/>
        <v>936.05375000000004</v>
      </c>
      <c r="C368" s="22">
        <f t="shared" si="30"/>
        <v>-35.013962869345562</v>
      </c>
      <c r="D368" s="22">
        <f t="shared" si="31"/>
        <v>92606.743315523432</v>
      </c>
      <c r="E368" s="22">
        <f t="shared" si="32"/>
        <v>971.06771286934554</v>
      </c>
      <c r="F368" s="22">
        <f t="shared" si="33"/>
        <v>325564.44543447607</v>
      </c>
      <c r="G368" s="22">
        <f t="shared" si="34"/>
        <v>-21008.377721607336</v>
      </c>
      <c r="H368" s="3"/>
    </row>
    <row r="369" spans="1:8" x14ac:dyDescent="0.2">
      <c r="A369" s="21">
        <v>54514</v>
      </c>
      <c r="B369" s="22">
        <f t="shared" si="35"/>
        <v>936.05375000000004</v>
      </c>
      <c r="C369" s="22">
        <f t="shared" si="30"/>
        <v>-36.632409057461139</v>
      </c>
      <c r="D369" s="22">
        <f t="shared" si="31"/>
        <v>92570.110906465969</v>
      </c>
      <c r="E369" s="22">
        <f t="shared" si="32"/>
        <v>972.68615905746117</v>
      </c>
      <c r="F369" s="22">
        <f t="shared" si="33"/>
        <v>326537.13159353356</v>
      </c>
      <c r="G369" s="22">
        <f t="shared" si="34"/>
        <v>-21979.445434476682</v>
      </c>
      <c r="H369" s="3"/>
    </row>
    <row r="370" spans="1:8" x14ac:dyDescent="0.2">
      <c r="A370" s="21">
        <v>54544</v>
      </c>
      <c r="B370" s="22">
        <f t="shared" si="35"/>
        <v>936.05375000000004</v>
      </c>
      <c r="C370" s="22">
        <f t="shared" si="30"/>
        <v>-38.253552655890239</v>
      </c>
      <c r="D370" s="22">
        <f t="shared" si="31"/>
        <v>92531.857353810075</v>
      </c>
      <c r="E370" s="22">
        <f t="shared" si="32"/>
        <v>974.30730265589023</v>
      </c>
      <c r="F370" s="22">
        <f t="shared" si="33"/>
        <v>327511.43889618944</v>
      </c>
      <c r="G370" s="22">
        <f t="shared" si="34"/>
        <v>-22952.131593534144</v>
      </c>
      <c r="H370" s="3"/>
    </row>
    <row r="371" spans="1:8" x14ac:dyDescent="0.2">
      <c r="A371" s="21">
        <v>54575</v>
      </c>
      <c r="B371" s="22">
        <f t="shared" si="35"/>
        <v>936.05375000000004</v>
      </c>
      <c r="C371" s="22">
        <f t="shared" si="30"/>
        <v>-39.877398160316723</v>
      </c>
      <c r="D371" s="22">
        <f t="shared" si="31"/>
        <v>92491.97995564976</v>
      </c>
      <c r="E371" s="22">
        <f t="shared" si="32"/>
        <v>975.93114816031675</v>
      </c>
      <c r="F371" s="22">
        <f t="shared" si="33"/>
        <v>328487.37004434975</v>
      </c>
      <c r="G371" s="22">
        <f t="shared" si="34"/>
        <v>-23926.438896190033</v>
      </c>
      <c r="H371" s="3"/>
    </row>
    <row r="372" spans="1:8" x14ac:dyDescent="0.2">
      <c r="A372" s="21">
        <v>54605</v>
      </c>
      <c r="B372" s="22">
        <f t="shared" si="35"/>
        <v>936.05375000000004</v>
      </c>
      <c r="C372" s="22">
        <f t="shared" si="30"/>
        <v>-41.503950073917252</v>
      </c>
      <c r="D372" s="22">
        <f t="shared" si="31"/>
        <v>92450.476005575838</v>
      </c>
      <c r="E372" s="22">
        <f t="shared" si="32"/>
        <v>977.55770007391732</v>
      </c>
      <c r="F372" s="22">
        <f t="shared" si="33"/>
        <v>329464.92774442368</v>
      </c>
      <c r="G372" s="22">
        <f t="shared" si="34"/>
        <v>-24902.370044350351</v>
      </c>
      <c r="H372" s="3"/>
    </row>
    <row r="373" spans="1:8" x14ac:dyDescent="0.2">
      <c r="A373" s="21">
        <v>54636</v>
      </c>
      <c r="B373" s="22">
        <f t="shared" si="35"/>
        <v>936.05375000000004</v>
      </c>
      <c r="C373" s="22">
        <f t="shared" si="30"/>
        <v>-43.133212907373782</v>
      </c>
      <c r="D373" s="22">
        <f t="shared" si="31"/>
        <v>92407.342792668467</v>
      </c>
      <c r="E373" s="22">
        <f t="shared" si="32"/>
        <v>979.18696290737387</v>
      </c>
      <c r="F373" s="22">
        <f t="shared" si="33"/>
        <v>330444.11470733106</v>
      </c>
      <c r="G373" s="22">
        <f t="shared" si="34"/>
        <v>-25879.927744424269</v>
      </c>
      <c r="H373" s="3"/>
    </row>
    <row r="374" spans="1:8" x14ac:dyDescent="0.2">
      <c r="A374" s="21">
        <v>54667</v>
      </c>
      <c r="B374" s="22">
        <f t="shared" si="35"/>
        <v>936.05375000000004</v>
      </c>
      <c r="C374" s="22">
        <f t="shared" si="30"/>
        <v>-44.76519117888607</v>
      </c>
      <c r="D374" s="22">
        <f t="shared" si="31"/>
        <v>92362.577601489582</v>
      </c>
      <c r="E374" s="22">
        <f t="shared" si="32"/>
        <v>980.81894117888612</v>
      </c>
      <c r="F374" s="22">
        <f t="shared" si="33"/>
        <v>331424.93364850996</v>
      </c>
      <c r="G374" s="22">
        <f t="shared" si="34"/>
        <v>-26859.114707331642</v>
      </c>
      <c r="H374" s="3"/>
    </row>
    <row r="375" spans="1:8" x14ac:dyDescent="0.2">
      <c r="A375" s="21">
        <v>54697</v>
      </c>
      <c r="B375" s="22">
        <f t="shared" si="35"/>
        <v>936.05375000000004</v>
      </c>
      <c r="C375" s="22">
        <f t="shared" si="30"/>
        <v>-46.399889414184209</v>
      </c>
      <c r="D375" s="22">
        <f t="shared" si="31"/>
        <v>92316.177712075398</v>
      </c>
      <c r="E375" s="22">
        <f t="shared" si="32"/>
        <v>982.45363941418429</v>
      </c>
      <c r="F375" s="22">
        <f t="shared" si="33"/>
        <v>332407.38728792412</v>
      </c>
      <c r="G375" s="22">
        <f t="shared" si="34"/>
        <v>-27839.933648510527</v>
      </c>
      <c r="H375" s="3"/>
    </row>
    <row r="376" spans="1:8" x14ac:dyDescent="0.2">
      <c r="A376" s="21">
        <v>54728</v>
      </c>
      <c r="B376" s="22">
        <f t="shared" si="35"/>
        <v>936.05375000000004</v>
      </c>
      <c r="C376" s="22">
        <f t="shared" si="30"/>
        <v>-48.037312146541183</v>
      </c>
      <c r="D376" s="22">
        <f t="shared" si="31"/>
        <v>92268.14039992886</v>
      </c>
      <c r="E376" s="22">
        <f t="shared" si="32"/>
        <v>984.09106214654116</v>
      </c>
      <c r="F376" s="22">
        <f t="shared" si="33"/>
        <v>333391.47835007065</v>
      </c>
      <c r="G376" s="22">
        <f t="shared" si="34"/>
        <v>-28822.38728792471</v>
      </c>
      <c r="H376" s="3"/>
    </row>
    <row r="377" spans="1:8" x14ac:dyDescent="0.2">
      <c r="A377" s="21">
        <v>54758</v>
      </c>
      <c r="B377" s="22">
        <f t="shared" si="35"/>
        <v>936.05375000000004</v>
      </c>
      <c r="C377" s="22">
        <f t="shared" si="30"/>
        <v>-49.67746391678542</v>
      </c>
      <c r="D377" s="22">
        <f t="shared" si="31"/>
        <v>92218.462936012074</v>
      </c>
      <c r="E377" s="22">
        <f t="shared" si="32"/>
        <v>985.73121391678546</v>
      </c>
      <c r="F377" s="22">
        <f t="shared" si="33"/>
        <v>334377.20956398745</v>
      </c>
      <c r="G377" s="22">
        <f t="shared" si="34"/>
        <v>-29806.478350071251</v>
      </c>
      <c r="H377" s="3"/>
    </row>
    <row r="378" spans="1:8" x14ac:dyDescent="0.2">
      <c r="A378" s="21">
        <v>54789</v>
      </c>
      <c r="B378" s="22">
        <f t="shared" si="35"/>
        <v>936.05375000000004</v>
      </c>
      <c r="C378" s="22">
        <f t="shared" si="30"/>
        <v>-51.32034927331339</v>
      </c>
      <c r="D378" s="22">
        <f t="shared" si="31"/>
        <v>92167.142586738759</v>
      </c>
      <c r="E378" s="22">
        <f t="shared" si="32"/>
        <v>987.37409927331339</v>
      </c>
      <c r="F378" s="22">
        <f t="shared" si="33"/>
        <v>335364.58366326074</v>
      </c>
      <c r="G378" s="22">
        <f t="shared" si="34"/>
        <v>-30792.209563988035</v>
      </c>
      <c r="H378" s="3"/>
    </row>
    <row r="379" spans="1:8" x14ac:dyDescent="0.2">
      <c r="A379" s="21">
        <v>54820</v>
      </c>
      <c r="B379" s="22">
        <f t="shared" si="35"/>
        <v>936.05375000000004</v>
      </c>
      <c r="C379" s="22">
        <f t="shared" si="30"/>
        <v>-52.965972772102248</v>
      </c>
      <c r="D379" s="22">
        <f t="shared" si="31"/>
        <v>92114.176613966658</v>
      </c>
      <c r="E379" s="22">
        <f t="shared" si="32"/>
        <v>989.01972277210234</v>
      </c>
      <c r="F379" s="22">
        <f t="shared" si="33"/>
        <v>336353.60338603286</v>
      </c>
      <c r="G379" s="22">
        <f t="shared" si="34"/>
        <v>-31779.58366326135</v>
      </c>
      <c r="H379" s="3"/>
    </row>
    <row r="380" spans="1:8" x14ac:dyDescent="0.2">
      <c r="A380" s="21">
        <v>54848</v>
      </c>
      <c r="B380" s="22">
        <f t="shared" si="35"/>
        <v>936.05375000000004</v>
      </c>
      <c r="C380" s="22">
        <f t="shared" si="30"/>
        <v>-54.614338976722415</v>
      </c>
      <c r="D380" s="22">
        <f t="shared" si="31"/>
        <v>92059.562274989934</v>
      </c>
      <c r="E380" s="22">
        <f t="shared" si="32"/>
        <v>990.6680889767224</v>
      </c>
      <c r="F380" s="22">
        <f t="shared" si="33"/>
        <v>337344.27147500956</v>
      </c>
      <c r="G380" s="22">
        <f t="shared" si="34"/>
        <v>-32768.60338603345</v>
      </c>
      <c r="H380" s="3"/>
    </row>
    <row r="381" spans="1:8" x14ac:dyDescent="0.2">
      <c r="A381" s="21">
        <v>54879</v>
      </c>
      <c r="B381" s="22">
        <f t="shared" si="35"/>
        <v>936.05375000000004</v>
      </c>
      <c r="C381" s="22">
        <f t="shared" si="30"/>
        <v>-56.265452458350289</v>
      </c>
      <c r="D381" s="22">
        <f t="shared" si="31"/>
        <v>92003.296822531585</v>
      </c>
      <c r="E381" s="22">
        <f t="shared" si="32"/>
        <v>992.31920245835033</v>
      </c>
      <c r="F381" s="22">
        <f t="shared" si="33"/>
        <v>338336.59067746793</v>
      </c>
      <c r="G381" s="22">
        <f t="shared" si="34"/>
        <v>-33759.271475010173</v>
      </c>
      <c r="H381" s="3"/>
    </row>
    <row r="382" spans="1:8" x14ac:dyDescent="0.2">
      <c r="A382" s="21">
        <v>54909</v>
      </c>
      <c r="B382" s="22">
        <f t="shared" si="35"/>
        <v>936.05375000000004</v>
      </c>
      <c r="C382" s="22">
        <f t="shared" si="30"/>
        <v>-57.91931779578087</v>
      </c>
      <c r="D382" s="22">
        <f t="shared" si="31"/>
        <v>91945.377504735807</v>
      </c>
      <c r="E382" s="22">
        <f t="shared" si="32"/>
        <v>993.97306779578093</v>
      </c>
      <c r="F382" s="22">
        <f t="shared" si="33"/>
        <v>339330.56374526373</v>
      </c>
      <c r="G382" s="22">
        <f t="shared" si="34"/>
        <v>-34751.590677468521</v>
      </c>
      <c r="H382" s="3"/>
    </row>
    <row r="383" spans="1:8" x14ac:dyDescent="0.2">
      <c r="A383" s="21">
        <v>54940</v>
      </c>
      <c r="B383" s="22">
        <f t="shared" si="35"/>
        <v>936.05375000000004</v>
      </c>
      <c r="C383" s="22">
        <f t="shared" ref="C383:C411" si="36">G383*$B$3/(12*100)</f>
        <v>-59.575939575440501</v>
      </c>
      <c r="D383" s="22">
        <f t="shared" ref="D383:D411" si="37">D382+C383</f>
        <v>91885.801565160364</v>
      </c>
      <c r="E383" s="22">
        <f t="shared" ref="E383:E411" si="38">B383-C383</f>
        <v>995.62968957544058</v>
      </c>
      <c r="F383" s="22">
        <f t="shared" ref="F383:F411" si="39">E383+F382+H382</f>
        <v>340326.1934348392</v>
      </c>
      <c r="G383" s="22">
        <f t="shared" ref="G383:G411" si="40">G382-E382-H382</f>
        <v>-35745.563745264299</v>
      </c>
      <c r="H383" s="3"/>
    </row>
    <row r="384" spans="1:8" x14ac:dyDescent="0.2">
      <c r="A384" s="21">
        <v>54970</v>
      </c>
      <c r="B384" s="22">
        <f t="shared" si="35"/>
        <v>936.05375000000004</v>
      </c>
      <c r="C384" s="22">
        <f t="shared" si="36"/>
        <v>-61.235322391399571</v>
      </c>
      <c r="D384" s="22">
        <f t="shared" si="37"/>
        <v>91824.566242768968</v>
      </c>
      <c r="E384" s="22">
        <f t="shared" si="38"/>
        <v>997.2890723913996</v>
      </c>
      <c r="F384" s="22">
        <f t="shared" si="39"/>
        <v>341323.4825072306</v>
      </c>
      <c r="G384" s="22">
        <f t="shared" si="40"/>
        <v>-36741.193434839741</v>
      </c>
      <c r="H384" s="3"/>
    </row>
    <row r="385" spans="1:8" x14ac:dyDescent="0.2">
      <c r="A385" s="21">
        <v>55001</v>
      </c>
      <c r="B385" s="22">
        <f t="shared" si="35"/>
        <v>936.05375000000004</v>
      </c>
      <c r="C385" s="22">
        <f t="shared" si="36"/>
        <v>-62.897470845385236</v>
      </c>
      <c r="D385" s="22">
        <f t="shared" si="37"/>
        <v>91761.668771923578</v>
      </c>
      <c r="E385" s="22">
        <f t="shared" si="38"/>
        <v>998.95122084538525</v>
      </c>
      <c r="F385" s="22">
        <f t="shared" si="39"/>
        <v>342322.43372807599</v>
      </c>
      <c r="G385" s="22">
        <f t="shared" si="40"/>
        <v>-37738.482507231143</v>
      </c>
      <c r="H385" s="3"/>
    </row>
    <row r="386" spans="1:8" x14ac:dyDescent="0.2">
      <c r="A386" s="21">
        <v>55032</v>
      </c>
      <c r="B386" s="22">
        <f t="shared" si="35"/>
        <v>936.05375000000004</v>
      </c>
      <c r="C386" s="22">
        <f t="shared" si="36"/>
        <v>-64.562389546794222</v>
      </c>
      <c r="D386" s="22">
        <f t="shared" si="37"/>
        <v>91697.106382376791</v>
      </c>
      <c r="E386" s="22">
        <f t="shared" si="38"/>
        <v>1000.6161395467942</v>
      </c>
      <c r="F386" s="22">
        <f t="shared" si="39"/>
        <v>343323.04986762279</v>
      </c>
      <c r="G386" s="22">
        <f t="shared" si="40"/>
        <v>-38737.433728076532</v>
      </c>
      <c r="H386" s="3"/>
    </row>
    <row r="387" spans="1:8" x14ac:dyDescent="0.2">
      <c r="A387" s="21">
        <v>55062</v>
      </c>
      <c r="B387" s="22">
        <f t="shared" si="35"/>
        <v>936.05375000000004</v>
      </c>
      <c r="C387" s="22">
        <f t="shared" si="36"/>
        <v>-66.230083112705543</v>
      </c>
      <c r="D387" s="22">
        <f t="shared" si="37"/>
        <v>91630.876299264084</v>
      </c>
      <c r="E387" s="22">
        <f t="shared" si="38"/>
        <v>1002.2838331127056</v>
      </c>
      <c r="F387" s="22">
        <f t="shared" si="39"/>
        <v>344325.33370073547</v>
      </c>
      <c r="G387" s="22">
        <f t="shared" si="40"/>
        <v>-39738.049867623326</v>
      </c>
      <c r="H387" s="3"/>
    </row>
    <row r="388" spans="1:8" x14ac:dyDescent="0.2">
      <c r="A388" s="21">
        <v>55093</v>
      </c>
      <c r="B388" s="22">
        <f t="shared" si="35"/>
        <v>936.05375000000004</v>
      </c>
      <c r="C388" s="22">
        <f t="shared" si="36"/>
        <v>-67.900556167893384</v>
      </c>
      <c r="D388" s="22">
        <f t="shared" si="37"/>
        <v>91562.975743096191</v>
      </c>
      <c r="E388" s="22">
        <f t="shared" si="38"/>
        <v>1003.9543061678934</v>
      </c>
      <c r="F388" s="22">
        <f t="shared" si="39"/>
        <v>345329.28800690337</v>
      </c>
      <c r="G388" s="22">
        <f t="shared" si="40"/>
        <v>-40740.333700736031</v>
      </c>
      <c r="H388" s="3"/>
    </row>
    <row r="389" spans="1:8" x14ac:dyDescent="0.2">
      <c r="A389" s="21">
        <v>55123</v>
      </c>
      <c r="B389" s="22">
        <f t="shared" si="35"/>
        <v>936.05375000000004</v>
      </c>
      <c r="C389" s="22">
        <f t="shared" si="36"/>
        <v>-69.573813344839877</v>
      </c>
      <c r="D389" s="22">
        <f t="shared" si="37"/>
        <v>91493.401929751344</v>
      </c>
      <c r="E389" s="22">
        <f t="shared" si="38"/>
        <v>1005.6275633448399</v>
      </c>
      <c r="F389" s="22">
        <f t="shared" si="39"/>
        <v>346334.91557024821</v>
      </c>
      <c r="G389" s="22">
        <f t="shared" si="40"/>
        <v>-41744.288006903924</v>
      </c>
      <c r="H389" s="3"/>
    </row>
    <row r="390" spans="1:8" x14ac:dyDescent="0.2">
      <c r="A390" s="21">
        <v>55154</v>
      </c>
      <c r="B390" s="22">
        <f t="shared" si="35"/>
        <v>936.05375000000004</v>
      </c>
      <c r="C390" s="22">
        <f t="shared" si="36"/>
        <v>-71.249859283747938</v>
      </c>
      <c r="D390" s="22">
        <f t="shared" si="37"/>
        <v>91422.152070467593</v>
      </c>
      <c r="E390" s="22">
        <f t="shared" si="38"/>
        <v>1007.303609283748</v>
      </c>
      <c r="F390" s="22">
        <f t="shared" si="39"/>
        <v>347342.21917953197</v>
      </c>
      <c r="G390" s="22">
        <f t="shared" si="40"/>
        <v>-42749.915570248762</v>
      </c>
      <c r="H390" s="3"/>
    </row>
    <row r="391" spans="1:8" x14ac:dyDescent="0.2">
      <c r="A391" s="21">
        <v>55185</v>
      </c>
      <c r="B391" s="22">
        <f t="shared" si="35"/>
        <v>936.05375000000004</v>
      </c>
      <c r="C391" s="22">
        <f t="shared" si="36"/>
        <v>-72.928698632554187</v>
      </c>
      <c r="D391" s="22">
        <f t="shared" si="37"/>
        <v>91349.223371835033</v>
      </c>
      <c r="E391" s="22">
        <f t="shared" si="38"/>
        <v>1008.9824486325542</v>
      </c>
      <c r="F391" s="22">
        <f t="shared" si="39"/>
        <v>348351.2016281645</v>
      </c>
      <c r="G391" s="22">
        <f t="shared" si="40"/>
        <v>-43757.219179532512</v>
      </c>
      <c r="H391" s="3"/>
    </row>
    <row r="392" spans="1:8" x14ac:dyDescent="0.2">
      <c r="A392" s="21">
        <v>55213</v>
      </c>
      <c r="B392" s="22">
        <f t="shared" si="35"/>
        <v>936.05375000000004</v>
      </c>
      <c r="C392" s="22">
        <f t="shared" si="36"/>
        <v>-74.610336046941768</v>
      </c>
      <c r="D392" s="22">
        <f t="shared" si="37"/>
        <v>91274.61303578809</v>
      </c>
      <c r="E392" s="22">
        <f t="shared" si="38"/>
        <v>1010.6640860469417</v>
      </c>
      <c r="F392" s="22">
        <f t="shared" si="39"/>
        <v>349361.86571421142</v>
      </c>
      <c r="G392" s="22">
        <f t="shared" si="40"/>
        <v>-44766.201628165065</v>
      </c>
      <c r="H392" s="3"/>
    </row>
    <row r="393" spans="1:8" x14ac:dyDescent="0.2">
      <c r="A393" s="21">
        <v>55244</v>
      </c>
      <c r="B393" s="22">
        <f t="shared" si="35"/>
        <v>936.05375000000004</v>
      </c>
      <c r="C393" s="22">
        <f t="shared" si="36"/>
        <v>-76.294776190353346</v>
      </c>
      <c r="D393" s="22">
        <f t="shared" si="37"/>
        <v>91198.318259597741</v>
      </c>
      <c r="E393" s="22">
        <f t="shared" si="38"/>
        <v>1012.3485261903534</v>
      </c>
      <c r="F393" s="22">
        <f t="shared" si="39"/>
        <v>350374.21424040175</v>
      </c>
      <c r="G393" s="22">
        <f t="shared" si="40"/>
        <v>-45776.865714212006</v>
      </c>
      <c r="H393" s="3"/>
    </row>
    <row r="394" spans="1:8" x14ac:dyDescent="0.2">
      <c r="A394" s="21">
        <v>55274</v>
      </c>
      <c r="B394" s="22">
        <f t="shared" si="35"/>
        <v>936.05375000000004</v>
      </c>
      <c r="C394" s="22">
        <f t="shared" si="36"/>
        <v>-77.982023734003931</v>
      </c>
      <c r="D394" s="22">
        <f t="shared" si="37"/>
        <v>91120.336235863739</v>
      </c>
      <c r="E394" s="22">
        <f t="shared" si="38"/>
        <v>1014.035773734004</v>
      </c>
      <c r="F394" s="22">
        <f t="shared" si="39"/>
        <v>351388.25001413573</v>
      </c>
      <c r="G394" s="22">
        <f t="shared" si="40"/>
        <v>-46789.214240402362</v>
      </c>
      <c r="H394" s="3"/>
    </row>
    <row r="395" spans="1:8" x14ac:dyDescent="0.2">
      <c r="A395" s="21">
        <v>55305</v>
      </c>
      <c r="B395" s="22">
        <f t="shared" si="35"/>
        <v>936.05375000000004</v>
      </c>
      <c r="C395" s="22">
        <f t="shared" si="36"/>
        <v>-79.672083356893936</v>
      </c>
      <c r="D395" s="22">
        <f t="shared" si="37"/>
        <v>91040.664152506841</v>
      </c>
      <c r="E395" s="22">
        <f t="shared" si="38"/>
        <v>1015.725833356894</v>
      </c>
      <c r="F395" s="22">
        <f t="shared" si="39"/>
        <v>352403.97584749263</v>
      </c>
      <c r="G395" s="22">
        <f t="shared" si="40"/>
        <v>-47803.250014136363</v>
      </c>
      <c r="H395" s="3"/>
    </row>
    <row r="396" spans="1:8" x14ac:dyDescent="0.2">
      <c r="A396" s="21">
        <v>55335</v>
      </c>
      <c r="B396" s="22">
        <f t="shared" si="35"/>
        <v>936.05375000000004</v>
      </c>
      <c r="C396" s="22">
        <f t="shared" si="36"/>
        <v>-81.364959745822105</v>
      </c>
      <c r="D396" s="22">
        <f t="shared" si="37"/>
        <v>90959.299192761013</v>
      </c>
      <c r="E396" s="22">
        <f t="shared" si="38"/>
        <v>1017.4187097458222</v>
      </c>
      <c r="F396" s="22">
        <f t="shared" si="39"/>
        <v>353421.39455723844</v>
      </c>
      <c r="G396" s="22">
        <f t="shared" si="40"/>
        <v>-48818.975847493261</v>
      </c>
      <c r="H396" s="3"/>
    </row>
    <row r="397" spans="1:8" x14ac:dyDescent="0.2">
      <c r="A397" s="21">
        <v>55366</v>
      </c>
      <c r="B397" s="22">
        <f t="shared" ref="B397:B411" si="41">B396</f>
        <v>936.05375000000004</v>
      </c>
      <c r="C397" s="22">
        <f t="shared" si="36"/>
        <v>-83.060657595398467</v>
      </c>
      <c r="D397" s="22">
        <f t="shared" si="37"/>
        <v>90876.238535165612</v>
      </c>
      <c r="E397" s="22">
        <f t="shared" si="38"/>
        <v>1019.1144075953985</v>
      </c>
      <c r="F397" s="22">
        <f t="shared" si="39"/>
        <v>354440.50896483386</v>
      </c>
      <c r="G397" s="22">
        <f t="shared" si="40"/>
        <v>-49836.39455723908</v>
      </c>
      <c r="H397" s="3"/>
    </row>
    <row r="398" spans="1:8" x14ac:dyDescent="0.2">
      <c r="A398" s="21">
        <v>55397</v>
      </c>
      <c r="B398" s="22">
        <f t="shared" si="41"/>
        <v>936.05375000000004</v>
      </c>
      <c r="C398" s="22">
        <f t="shared" si="36"/>
        <v>-84.75918160805746</v>
      </c>
      <c r="D398" s="22">
        <f t="shared" si="37"/>
        <v>90791.479353557559</v>
      </c>
      <c r="E398" s="22">
        <f t="shared" si="38"/>
        <v>1020.8129316080575</v>
      </c>
      <c r="F398" s="22">
        <f t="shared" si="39"/>
        <v>355461.32189644192</v>
      </c>
      <c r="G398" s="22">
        <f t="shared" si="40"/>
        <v>-50855.50896483448</v>
      </c>
      <c r="H398" s="3"/>
    </row>
    <row r="399" spans="1:8" x14ac:dyDescent="0.2">
      <c r="A399" s="21">
        <v>55427</v>
      </c>
      <c r="B399" s="22">
        <f t="shared" si="41"/>
        <v>936.05375000000004</v>
      </c>
      <c r="C399" s="22">
        <f t="shared" si="36"/>
        <v>-86.460536494070894</v>
      </c>
      <c r="D399" s="22">
        <f t="shared" si="37"/>
        <v>90705.018817063494</v>
      </c>
      <c r="E399" s="22">
        <f t="shared" si="38"/>
        <v>1022.5142864940709</v>
      </c>
      <c r="F399" s="22">
        <f t="shared" si="39"/>
        <v>356483.83618293598</v>
      </c>
      <c r="G399" s="22">
        <f t="shared" si="40"/>
        <v>-51876.32189644254</v>
      </c>
      <c r="H399" s="3"/>
    </row>
    <row r="400" spans="1:8" x14ac:dyDescent="0.2">
      <c r="A400" s="21">
        <v>55458</v>
      </c>
      <c r="B400" s="22">
        <f t="shared" si="41"/>
        <v>936.05375000000004</v>
      </c>
      <c r="C400" s="22">
        <f t="shared" si="36"/>
        <v>-88.164726971561024</v>
      </c>
      <c r="D400" s="22">
        <f t="shared" si="37"/>
        <v>90616.854090091932</v>
      </c>
      <c r="E400" s="22">
        <f t="shared" si="38"/>
        <v>1024.2184769715611</v>
      </c>
      <c r="F400" s="22">
        <f t="shared" si="39"/>
        <v>357508.05465990753</v>
      </c>
      <c r="G400" s="22">
        <f t="shared" si="40"/>
        <v>-52898.836182936611</v>
      </c>
      <c r="H400" s="3"/>
    </row>
    <row r="401" spans="1:8" x14ac:dyDescent="0.2">
      <c r="A401" s="21">
        <v>55488</v>
      </c>
      <c r="B401" s="22">
        <f t="shared" si="41"/>
        <v>936.05375000000004</v>
      </c>
      <c r="C401" s="22">
        <f t="shared" si="36"/>
        <v>-89.871757766513625</v>
      </c>
      <c r="D401" s="22">
        <f t="shared" si="37"/>
        <v>90526.982332325424</v>
      </c>
      <c r="E401" s="22">
        <f t="shared" si="38"/>
        <v>1025.9255077665136</v>
      </c>
      <c r="F401" s="22">
        <f t="shared" si="39"/>
        <v>358533.98016767402</v>
      </c>
      <c r="G401" s="22">
        <f t="shared" si="40"/>
        <v>-53923.054659908172</v>
      </c>
      <c r="H401" s="3"/>
    </row>
    <row r="402" spans="1:8" x14ac:dyDescent="0.2">
      <c r="A402" s="21">
        <v>55519</v>
      </c>
      <c r="B402" s="22">
        <f t="shared" si="41"/>
        <v>936.05375000000004</v>
      </c>
      <c r="C402" s="22">
        <f t="shared" si="36"/>
        <v>-91.581633612791151</v>
      </c>
      <c r="D402" s="22">
        <f t="shared" si="37"/>
        <v>90435.400698712634</v>
      </c>
      <c r="E402" s="22">
        <f t="shared" si="38"/>
        <v>1027.6353836127912</v>
      </c>
      <c r="F402" s="22">
        <f t="shared" si="39"/>
        <v>359561.61555128678</v>
      </c>
      <c r="G402" s="22">
        <f t="shared" si="40"/>
        <v>-54948.980167674687</v>
      </c>
      <c r="H402" s="3"/>
    </row>
    <row r="403" spans="1:8" x14ac:dyDescent="0.2">
      <c r="A403" s="21">
        <v>55550</v>
      </c>
      <c r="B403" s="22">
        <f t="shared" si="41"/>
        <v>936.05375000000004</v>
      </c>
      <c r="C403" s="22">
        <f t="shared" si="36"/>
        <v>-93.294359252145796</v>
      </c>
      <c r="D403" s="22">
        <f t="shared" si="37"/>
        <v>90342.106339460486</v>
      </c>
      <c r="E403" s="22">
        <f t="shared" si="38"/>
        <v>1029.3481092521458</v>
      </c>
      <c r="F403" s="22">
        <f t="shared" si="39"/>
        <v>360590.96366053895</v>
      </c>
      <c r="G403" s="22">
        <f t="shared" si="40"/>
        <v>-55976.615551287476</v>
      </c>
      <c r="H403" s="3"/>
    </row>
    <row r="404" spans="1:8" x14ac:dyDescent="0.2">
      <c r="A404" s="21">
        <v>55579</v>
      </c>
      <c r="B404" s="22">
        <f t="shared" si="41"/>
        <v>936.05375000000004</v>
      </c>
      <c r="C404" s="22">
        <f t="shared" si="36"/>
        <v>-95.009939434232706</v>
      </c>
      <c r="D404" s="22">
        <f t="shared" si="37"/>
        <v>90247.096400026247</v>
      </c>
      <c r="E404" s="22">
        <f t="shared" si="38"/>
        <v>1031.0636894342329</v>
      </c>
      <c r="F404" s="22">
        <f t="shared" si="39"/>
        <v>361622.02734997321</v>
      </c>
      <c r="G404" s="22">
        <f t="shared" si="40"/>
        <v>-57005.963660539623</v>
      </c>
      <c r="H404" s="3"/>
    </row>
    <row r="405" spans="1:8" x14ac:dyDescent="0.2">
      <c r="A405" s="21">
        <v>55610</v>
      </c>
      <c r="B405" s="22">
        <f t="shared" si="41"/>
        <v>936.05375000000004</v>
      </c>
      <c r="C405" s="22">
        <f t="shared" si="36"/>
        <v>-96.728378916623086</v>
      </c>
      <c r="D405" s="22">
        <f t="shared" si="37"/>
        <v>90150.368021109622</v>
      </c>
      <c r="E405" s="22">
        <f t="shared" si="38"/>
        <v>1032.7821289166232</v>
      </c>
      <c r="F405" s="22">
        <f t="shared" si="39"/>
        <v>362654.80947888986</v>
      </c>
      <c r="G405" s="22">
        <f t="shared" si="40"/>
        <v>-58037.027349973854</v>
      </c>
      <c r="H405" s="3"/>
    </row>
    <row r="406" spans="1:8" x14ac:dyDescent="0.2">
      <c r="A406" s="21">
        <v>55640</v>
      </c>
      <c r="B406" s="22">
        <f t="shared" si="41"/>
        <v>936.05375000000004</v>
      </c>
      <c r="C406" s="22">
        <f t="shared" si="36"/>
        <v>-98.449682464817457</v>
      </c>
      <c r="D406" s="22">
        <f t="shared" si="37"/>
        <v>90051.918338644798</v>
      </c>
      <c r="E406" s="22">
        <f t="shared" si="38"/>
        <v>1034.5034324648175</v>
      </c>
      <c r="F406" s="22">
        <f t="shared" si="39"/>
        <v>363689.3129113547</v>
      </c>
      <c r="G406" s="22">
        <f t="shared" si="40"/>
        <v>-59069.809478890478</v>
      </c>
      <c r="H406" s="3"/>
    </row>
    <row r="407" spans="1:8" x14ac:dyDescent="0.2">
      <c r="A407" s="21">
        <v>55671</v>
      </c>
      <c r="B407" s="22">
        <f t="shared" si="41"/>
        <v>936.05375000000004</v>
      </c>
      <c r="C407" s="22">
        <f t="shared" si="36"/>
        <v>-100.17385485225883</v>
      </c>
      <c r="D407" s="22">
        <f t="shared" si="37"/>
        <v>89951.744483792543</v>
      </c>
      <c r="E407" s="22">
        <f t="shared" si="38"/>
        <v>1036.2276048522588</v>
      </c>
      <c r="F407" s="22">
        <f t="shared" si="39"/>
        <v>364725.54051620694</v>
      </c>
      <c r="G407" s="22">
        <f t="shared" si="40"/>
        <v>-60104.312911355293</v>
      </c>
      <c r="H407" s="3"/>
    </row>
    <row r="408" spans="1:8" x14ac:dyDescent="0.2">
      <c r="A408" s="21">
        <v>55701</v>
      </c>
      <c r="B408" s="22">
        <f t="shared" si="41"/>
        <v>936.05375000000004</v>
      </c>
      <c r="C408" s="22">
        <f t="shared" si="36"/>
        <v>-101.90090086034593</v>
      </c>
      <c r="D408" s="22">
        <f t="shared" si="37"/>
        <v>89849.843582932197</v>
      </c>
      <c r="E408" s="22">
        <f t="shared" si="38"/>
        <v>1037.954650860346</v>
      </c>
      <c r="F408" s="22">
        <f t="shared" si="39"/>
        <v>365763.49516706727</v>
      </c>
      <c r="G408" s="22">
        <f t="shared" si="40"/>
        <v>-61140.540516207555</v>
      </c>
      <c r="H408" s="3"/>
    </row>
    <row r="409" spans="1:8" x14ac:dyDescent="0.2">
      <c r="A409" s="21">
        <v>55732</v>
      </c>
      <c r="B409" s="22">
        <f t="shared" si="41"/>
        <v>936.05375000000004</v>
      </c>
      <c r="C409" s="22">
        <f t="shared" si="36"/>
        <v>-103.63082527844649</v>
      </c>
      <c r="D409" s="22">
        <f t="shared" si="37"/>
        <v>89746.212757653746</v>
      </c>
      <c r="E409" s="22">
        <f t="shared" si="38"/>
        <v>1039.6845752784466</v>
      </c>
      <c r="F409" s="22">
        <f t="shared" si="39"/>
        <v>366803.1797423457</v>
      </c>
      <c r="G409" s="22">
        <f t="shared" si="40"/>
        <v>-62178.4951670679</v>
      </c>
      <c r="H409" s="3"/>
    </row>
    <row r="410" spans="1:8" x14ac:dyDescent="0.2">
      <c r="A410" s="21">
        <v>55763</v>
      </c>
      <c r="B410" s="22">
        <f t="shared" si="41"/>
        <v>936.05375000000004</v>
      </c>
      <c r="C410" s="22">
        <f t="shared" si="36"/>
        <v>-105.36363290391057</v>
      </c>
      <c r="D410" s="22">
        <f t="shared" si="37"/>
        <v>89640.849124749831</v>
      </c>
      <c r="E410" s="22">
        <f t="shared" si="38"/>
        <v>1041.4173829039105</v>
      </c>
      <c r="F410" s="22">
        <f t="shared" si="39"/>
        <v>367844.59712524962</v>
      </c>
      <c r="G410" s="22">
        <f t="shared" si="40"/>
        <v>-63218.179742346343</v>
      </c>
      <c r="H410" s="3"/>
    </row>
    <row r="411" spans="1:8" x14ac:dyDescent="0.2">
      <c r="A411" s="21">
        <v>55793</v>
      </c>
      <c r="B411" s="22">
        <f t="shared" si="41"/>
        <v>936.05375000000004</v>
      </c>
      <c r="C411" s="22">
        <f t="shared" si="36"/>
        <v>-107.09932854208377</v>
      </c>
      <c r="D411" s="22">
        <f t="shared" si="37"/>
        <v>89533.749796207747</v>
      </c>
      <c r="E411" s="22">
        <f t="shared" si="38"/>
        <v>1043.1530785420839</v>
      </c>
      <c r="F411" s="22">
        <f t="shared" si="39"/>
        <v>368887.75020379171</v>
      </c>
      <c r="G411" s="22">
        <f t="shared" si="40"/>
        <v>-64259.597125250257</v>
      </c>
      <c r="H411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tabSelected="1" zoomScale="150" workbookViewId="0">
      <selection activeCell="H6" sqref="H6"/>
    </sheetView>
  </sheetViews>
  <sheetFormatPr baseColWidth="10" defaultColWidth="11.44140625" defaultRowHeight="10.199999999999999" x14ac:dyDescent="0.2"/>
  <cols>
    <col min="1" max="1" width="11.44140625" style="1"/>
    <col min="2" max="2" width="6" style="1" customWidth="1"/>
    <col min="3" max="3" width="11.109375" style="1" customWidth="1"/>
    <col min="4" max="4" width="9.6640625" style="1" customWidth="1"/>
    <col min="5" max="5" width="7.5546875" style="1" customWidth="1"/>
    <col min="6" max="6" width="12.44140625" style="1" bestFit="1" customWidth="1"/>
    <col min="7" max="7" width="8.6640625" style="1" bestFit="1" customWidth="1"/>
    <col min="8" max="257" width="11.44140625" style="1"/>
    <col min="258" max="258" width="8.88671875" style="1" customWidth="1"/>
    <col min="259" max="259" width="11.109375" style="1" customWidth="1"/>
    <col min="260" max="260" width="9.6640625" style="1" customWidth="1"/>
    <col min="261" max="261" width="7.5546875" style="1" customWidth="1"/>
    <col min="262" max="262" width="12.44140625" style="1" bestFit="1" customWidth="1"/>
    <col min="263" max="263" width="8.6640625" style="1" bestFit="1" customWidth="1"/>
    <col min="264" max="513" width="11.44140625" style="1"/>
    <col min="514" max="514" width="8.88671875" style="1" customWidth="1"/>
    <col min="515" max="515" width="11.109375" style="1" customWidth="1"/>
    <col min="516" max="516" width="9.6640625" style="1" customWidth="1"/>
    <col min="517" max="517" width="7.5546875" style="1" customWidth="1"/>
    <col min="518" max="518" width="12.44140625" style="1" bestFit="1" customWidth="1"/>
    <col min="519" max="519" width="8.6640625" style="1" bestFit="1" customWidth="1"/>
    <col min="520" max="769" width="11.44140625" style="1"/>
    <col min="770" max="770" width="8.88671875" style="1" customWidth="1"/>
    <col min="771" max="771" width="11.109375" style="1" customWidth="1"/>
    <col min="772" max="772" width="9.6640625" style="1" customWidth="1"/>
    <col min="773" max="773" width="7.5546875" style="1" customWidth="1"/>
    <col min="774" max="774" width="12.44140625" style="1" bestFit="1" customWidth="1"/>
    <col min="775" max="775" width="8.6640625" style="1" bestFit="1" customWidth="1"/>
    <col min="776" max="1025" width="11.44140625" style="1"/>
    <col min="1026" max="1026" width="8.88671875" style="1" customWidth="1"/>
    <col min="1027" max="1027" width="11.109375" style="1" customWidth="1"/>
    <col min="1028" max="1028" width="9.6640625" style="1" customWidth="1"/>
    <col min="1029" max="1029" width="7.5546875" style="1" customWidth="1"/>
    <col min="1030" max="1030" width="12.44140625" style="1" bestFit="1" customWidth="1"/>
    <col min="1031" max="1031" width="8.6640625" style="1" bestFit="1" customWidth="1"/>
    <col min="1032" max="1281" width="11.44140625" style="1"/>
    <col min="1282" max="1282" width="8.88671875" style="1" customWidth="1"/>
    <col min="1283" max="1283" width="11.109375" style="1" customWidth="1"/>
    <col min="1284" max="1284" width="9.6640625" style="1" customWidth="1"/>
    <col min="1285" max="1285" width="7.5546875" style="1" customWidth="1"/>
    <col min="1286" max="1286" width="12.44140625" style="1" bestFit="1" customWidth="1"/>
    <col min="1287" max="1287" width="8.6640625" style="1" bestFit="1" customWidth="1"/>
    <col min="1288" max="1537" width="11.44140625" style="1"/>
    <col min="1538" max="1538" width="8.88671875" style="1" customWidth="1"/>
    <col min="1539" max="1539" width="11.109375" style="1" customWidth="1"/>
    <col min="1540" max="1540" width="9.6640625" style="1" customWidth="1"/>
    <col min="1541" max="1541" width="7.5546875" style="1" customWidth="1"/>
    <col min="1542" max="1542" width="12.44140625" style="1" bestFit="1" customWidth="1"/>
    <col min="1543" max="1543" width="8.6640625" style="1" bestFit="1" customWidth="1"/>
    <col min="1544" max="1793" width="11.44140625" style="1"/>
    <col min="1794" max="1794" width="8.88671875" style="1" customWidth="1"/>
    <col min="1795" max="1795" width="11.109375" style="1" customWidth="1"/>
    <col min="1796" max="1796" width="9.6640625" style="1" customWidth="1"/>
    <col min="1797" max="1797" width="7.5546875" style="1" customWidth="1"/>
    <col min="1798" max="1798" width="12.44140625" style="1" bestFit="1" customWidth="1"/>
    <col min="1799" max="1799" width="8.6640625" style="1" bestFit="1" customWidth="1"/>
    <col min="1800" max="2049" width="11.44140625" style="1"/>
    <col min="2050" max="2050" width="8.88671875" style="1" customWidth="1"/>
    <col min="2051" max="2051" width="11.109375" style="1" customWidth="1"/>
    <col min="2052" max="2052" width="9.6640625" style="1" customWidth="1"/>
    <col min="2053" max="2053" width="7.5546875" style="1" customWidth="1"/>
    <col min="2054" max="2054" width="12.44140625" style="1" bestFit="1" customWidth="1"/>
    <col min="2055" max="2055" width="8.6640625" style="1" bestFit="1" customWidth="1"/>
    <col min="2056" max="2305" width="11.44140625" style="1"/>
    <col min="2306" max="2306" width="8.88671875" style="1" customWidth="1"/>
    <col min="2307" max="2307" width="11.109375" style="1" customWidth="1"/>
    <col min="2308" max="2308" width="9.6640625" style="1" customWidth="1"/>
    <col min="2309" max="2309" width="7.5546875" style="1" customWidth="1"/>
    <col min="2310" max="2310" width="12.44140625" style="1" bestFit="1" customWidth="1"/>
    <col min="2311" max="2311" width="8.6640625" style="1" bestFit="1" customWidth="1"/>
    <col min="2312" max="2561" width="11.44140625" style="1"/>
    <col min="2562" max="2562" width="8.88671875" style="1" customWidth="1"/>
    <col min="2563" max="2563" width="11.109375" style="1" customWidth="1"/>
    <col min="2564" max="2564" width="9.6640625" style="1" customWidth="1"/>
    <col min="2565" max="2565" width="7.5546875" style="1" customWidth="1"/>
    <col min="2566" max="2566" width="12.44140625" style="1" bestFit="1" customWidth="1"/>
    <col min="2567" max="2567" width="8.6640625" style="1" bestFit="1" customWidth="1"/>
    <col min="2568" max="2817" width="11.44140625" style="1"/>
    <col min="2818" max="2818" width="8.88671875" style="1" customWidth="1"/>
    <col min="2819" max="2819" width="11.109375" style="1" customWidth="1"/>
    <col min="2820" max="2820" width="9.6640625" style="1" customWidth="1"/>
    <col min="2821" max="2821" width="7.5546875" style="1" customWidth="1"/>
    <col min="2822" max="2822" width="12.44140625" style="1" bestFit="1" customWidth="1"/>
    <col min="2823" max="2823" width="8.6640625" style="1" bestFit="1" customWidth="1"/>
    <col min="2824" max="3073" width="11.44140625" style="1"/>
    <col min="3074" max="3074" width="8.88671875" style="1" customWidth="1"/>
    <col min="3075" max="3075" width="11.109375" style="1" customWidth="1"/>
    <col min="3076" max="3076" width="9.6640625" style="1" customWidth="1"/>
    <col min="3077" max="3077" width="7.5546875" style="1" customWidth="1"/>
    <col min="3078" max="3078" width="12.44140625" style="1" bestFit="1" customWidth="1"/>
    <col min="3079" max="3079" width="8.6640625" style="1" bestFit="1" customWidth="1"/>
    <col min="3080" max="3329" width="11.44140625" style="1"/>
    <col min="3330" max="3330" width="8.88671875" style="1" customWidth="1"/>
    <col min="3331" max="3331" width="11.109375" style="1" customWidth="1"/>
    <col min="3332" max="3332" width="9.6640625" style="1" customWidth="1"/>
    <col min="3333" max="3333" width="7.5546875" style="1" customWidth="1"/>
    <col min="3334" max="3334" width="12.44140625" style="1" bestFit="1" customWidth="1"/>
    <col min="3335" max="3335" width="8.6640625" style="1" bestFit="1" customWidth="1"/>
    <col min="3336" max="3585" width="11.44140625" style="1"/>
    <col min="3586" max="3586" width="8.88671875" style="1" customWidth="1"/>
    <col min="3587" max="3587" width="11.109375" style="1" customWidth="1"/>
    <col min="3588" max="3588" width="9.6640625" style="1" customWidth="1"/>
    <col min="3589" max="3589" width="7.5546875" style="1" customWidth="1"/>
    <col min="3590" max="3590" width="12.44140625" style="1" bestFit="1" customWidth="1"/>
    <col min="3591" max="3591" width="8.6640625" style="1" bestFit="1" customWidth="1"/>
    <col min="3592" max="3841" width="11.44140625" style="1"/>
    <col min="3842" max="3842" width="8.88671875" style="1" customWidth="1"/>
    <col min="3843" max="3843" width="11.109375" style="1" customWidth="1"/>
    <col min="3844" max="3844" width="9.6640625" style="1" customWidth="1"/>
    <col min="3845" max="3845" width="7.5546875" style="1" customWidth="1"/>
    <col min="3846" max="3846" width="12.44140625" style="1" bestFit="1" customWidth="1"/>
    <col min="3847" max="3847" width="8.6640625" style="1" bestFit="1" customWidth="1"/>
    <col min="3848" max="4097" width="11.44140625" style="1"/>
    <col min="4098" max="4098" width="8.88671875" style="1" customWidth="1"/>
    <col min="4099" max="4099" width="11.109375" style="1" customWidth="1"/>
    <col min="4100" max="4100" width="9.6640625" style="1" customWidth="1"/>
    <col min="4101" max="4101" width="7.5546875" style="1" customWidth="1"/>
    <col min="4102" max="4102" width="12.44140625" style="1" bestFit="1" customWidth="1"/>
    <col min="4103" max="4103" width="8.6640625" style="1" bestFit="1" customWidth="1"/>
    <col min="4104" max="4353" width="11.44140625" style="1"/>
    <col min="4354" max="4354" width="8.88671875" style="1" customWidth="1"/>
    <col min="4355" max="4355" width="11.109375" style="1" customWidth="1"/>
    <col min="4356" max="4356" width="9.6640625" style="1" customWidth="1"/>
    <col min="4357" max="4357" width="7.5546875" style="1" customWidth="1"/>
    <col min="4358" max="4358" width="12.44140625" style="1" bestFit="1" customWidth="1"/>
    <col min="4359" max="4359" width="8.6640625" style="1" bestFit="1" customWidth="1"/>
    <col min="4360" max="4609" width="11.44140625" style="1"/>
    <col min="4610" max="4610" width="8.88671875" style="1" customWidth="1"/>
    <col min="4611" max="4611" width="11.109375" style="1" customWidth="1"/>
    <col min="4612" max="4612" width="9.6640625" style="1" customWidth="1"/>
    <col min="4613" max="4613" width="7.5546875" style="1" customWidth="1"/>
    <col min="4614" max="4614" width="12.44140625" style="1" bestFit="1" customWidth="1"/>
    <col min="4615" max="4615" width="8.6640625" style="1" bestFit="1" customWidth="1"/>
    <col min="4616" max="4865" width="11.44140625" style="1"/>
    <col min="4866" max="4866" width="8.88671875" style="1" customWidth="1"/>
    <col min="4867" max="4867" width="11.109375" style="1" customWidth="1"/>
    <col min="4868" max="4868" width="9.6640625" style="1" customWidth="1"/>
    <col min="4869" max="4869" width="7.5546875" style="1" customWidth="1"/>
    <col min="4870" max="4870" width="12.44140625" style="1" bestFit="1" customWidth="1"/>
    <col min="4871" max="4871" width="8.6640625" style="1" bestFit="1" customWidth="1"/>
    <col min="4872" max="5121" width="11.44140625" style="1"/>
    <col min="5122" max="5122" width="8.88671875" style="1" customWidth="1"/>
    <col min="5123" max="5123" width="11.109375" style="1" customWidth="1"/>
    <col min="5124" max="5124" width="9.6640625" style="1" customWidth="1"/>
    <col min="5125" max="5125" width="7.5546875" style="1" customWidth="1"/>
    <col min="5126" max="5126" width="12.44140625" style="1" bestFit="1" customWidth="1"/>
    <col min="5127" max="5127" width="8.6640625" style="1" bestFit="1" customWidth="1"/>
    <col min="5128" max="5377" width="11.44140625" style="1"/>
    <col min="5378" max="5378" width="8.88671875" style="1" customWidth="1"/>
    <col min="5379" max="5379" width="11.109375" style="1" customWidth="1"/>
    <col min="5380" max="5380" width="9.6640625" style="1" customWidth="1"/>
    <col min="5381" max="5381" width="7.5546875" style="1" customWidth="1"/>
    <col min="5382" max="5382" width="12.44140625" style="1" bestFit="1" customWidth="1"/>
    <col min="5383" max="5383" width="8.6640625" style="1" bestFit="1" customWidth="1"/>
    <col min="5384" max="5633" width="11.44140625" style="1"/>
    <col min="5634" max="5634" width="8.88671875" style="1" customWidth="1"/>
    <col min="5635" max="5635" width="11.109375" style="1" customWidth="1"/>
    <col min="5636" max="5636" width="9.6640625" style="1" customWidth="1"/>
    <col min="5637" max="5637" width="7.5546875" style="1" customWidth="1"/>
    <col min="5638" max="5638" width="12.44140625" style="1" bestFit="1" customWidth="1"/>
    <col min="5639" max="5639" width="8.6640625" style="1" bestFit="1" customWidth="1"/>
    <col min="5640" max="5889" width="11.44140625" style="1"/>
    <col min="5890" max="5890" width="8.88671875" style="1" customWidth="1"/>
    <col min="5891" max="5891" width="11.109375" style="1" customWidth="1"/>
    <col min="5892" max="5892" width="9.6640625" style="1" customWidth="1"/>
    <col min="5893" max="5893" width="7.5546875" style="1" customWidth="1"/>
    <col min="5894" max="5894" width="12.44140625" style="1" bestFit="1" customWidth="1"/>
    <col min="5895" max="5895" width="8.6640625" style="1" bestFit="1" customWidth="1"/>
    <col min="5896" max="6145" width="11.44140625" style="1"/>
    <col min="6146" max="6146" width="8.88671875" style="1" customWidth="1"/>
    <col min="6147" max="6147" width="11.109375" style="1" customWidth="1"/>
    <col min="6148" max="6148" width="9.6640625" style="1" customWidth="1"/>
    <col min="6149" max="6149" width="7.5546875" style="1" customWidth="1"/>
    <col min="6150" max="6150" width="12.44140625" style="1" bestFit="1" customWidth="1"/>
    <col min="6151" max="6151" width="8.6640625" style="1" bestFit="1" customWidth="1"/>
    <col min="6152" max="6401" width="11.44140625" style="1"/>
    <col min="6402" max="6402" width="8.88671875" style="1" customWidth="1"/>
    <col min="6403" max="6403" width="11.109375" style="1" customWidth="1"/>
    <col min="6404" max="6404" width="9.6640625" style="1" customWidth="1"/>
    <col min="6405" max="6405" width="7.5546875" style="1" customWidth="1"/>
    <col min="6406" max="6406" width="12.44140625" style="1" bestFit="1" customWidth="1"/>
    <col min="6407" max="6407" width="8.6640625" style="1" bestFit="1" customWidth="1"/>
    <col min="6408" max="6657" width="11.44140625" style="1"/>
    <col min="6658" max="6658" width="8.88671875" style="1" customWidth="1"/>
    <col min="6659" max="6659" width="11.109375" style="1" customWidth="1"/>
    <col min="6660" max="6660" width="9.6640625" style="1" customWidth="1"/>
    <col min="6661" max="6661" width="7.5546875" style="1" customWidth="1"/>
    <col min="6662" max="6662" width="12.44140625" style="1" bestFit="1" customWidth="1"/>
    <col min="6663" max="6663" width="8.6640625" style="1" bestFit="1" customWidth="1"/>
    <col min="6664" max="6913" width="11.44140625" style="1"/>
    <col min="6914" max="6914" width="8.88671875" style="1" customWidth="1"/>
    <col min="6915" max="6915" width="11.109375" style="1" customWidth="1"/>
    <col min="6916" max="6916" width="9.6640625" style="1" customWidth="1"/>
    <col min="6917" max="6917" width="7.5546875" style="1" customWidth="1"/>
    <col min="6918" max="6918" width="12.44140625" style="1" bestFit="1" customWidth="1"/>
    <col min="6919" max="6919" width="8.6640625" style="1" bestFit="1" customWidth="1"/>
    <col min="6920" max="7169" width="11.44140625" style="1"/>
    <col min="7170" max="7170" width="8.88671875" style="1" customWidth="1"/>
    <col min="7171" max="7171" width="11.109375" style="1" customWidth="1"/>
    <col min="7172" max="7172" width="9.6640625" style="1" customWidth="1"/>
    <col min="7173" max="7173" width="7.5546875" style="1" customWidth="1"/>
    <col min="7174" max="7174" width="12.44140625" style="1" bestFit="1" customWidth="1"/>
    <col min="7175" max="7175" width="8.6640625" style="1" bestFit="1" customWidth="1"/>
    <col min="7176" max="7425" width="11.44140625" style="1"/>
    <col min="7426" max="7426" width="8.88671875" style="1" customWidth="1"/>
    <col min="7427" max="7427" width="11.109375" style="1" customWidth="1"/>
    <col min="7428" max="7428" width="9.6640625" style="1" customWidth="1"/>
    <col min="7429" max="7429" width="7.5546875" style="1" customWidth="1"/>
    <col min="7430" max="7430" width="12.44140625" style="1" bestFit="1" customWidth="1"/>
    <col min="7431" max="7431" width="8.6640625" style="1" bestFit="1" customWidth="1"/>
    <col min="7432" max="7681" width="11.44140625" style="1"/>
    <col min="7682" max="7682" width="8.88671875" style="1" customWidth="1"/>
    <col min="7683" max="7683" width="11.109375" style="1" customWidth="1"/>
    <col min="7684" max="7684" width="9.6640625" style="1" customWidth="1"/>
    <col min="7685" max="7685" width="7.5546875" style="1" customWidth="1"/>
    <col min="7686" max="7686" width="12.44140625" style="1" bestFit="1" customWidth="1"/>
    <col min="7687" max="7687" width="8.6640625" style="1" bestFit="1" customWidth="1"/>
    <col min="7688" max="7937" width="11.44140625" style="1"/>
    <col min="7938" max="7938" width="8.88671875" style="1" customWidth="1"/>
    <col min="7939" max="7939" width="11.109375" style="1" customWidth="1"/>
    <col min="7940" max="7940" width="9.6640625" style="1" customWidth="1"/>
    <col min="7941" max="7941" width="7.5546875" style="1" customWidth="1"/>
    <col min="7942" max="7942" width="12.44140625" style="1" bestFit="1" customWidth="1"/>
    <col min="7943" max="7943" width="8.6640625" style="1" bestFit="1" customWidth="1"/>
    <col min="7944" max="8193" width="11.44140625" style="1"/>
    <col min="8194" max="8194" width="8.88671875" style="1" customWidth="1"/>
    <col min="8195" max="8195" width="11.109375" style="1" customWidth="1"/>
    <col min="8196" max="8196" width="9.6640625" style="1" customWidth="1"/>
    <col min="8197" max="8197" width="7.5546875" style="1" customWidth="1"/>
    <col min="8198" max="8198" width="12.44140625" style="1" bestFit="1" customWidth="1"/>
    <col min="8199" max="8199" width="8.6640625" style="1" bestFit="1" customWidth="1"/>
    <col min="8200" max="8449" width="11.44140625" style="1"/>
    <col min="8450" max="8450" width="8.88671875" style="1" customWidth="1"/>
    <col min="8451" max="8451" width="11.109375" style="1" customWidth="1"/>
    <col min="8452" max="8452" width="9.6640625" style="1" customWidth="1"/>
    <col min="8453" max="8453" width="7.5546875" style="1" customWidth="1"/>
    <col min="8454" max="8454" width="12.44140625" style="1" bestFit="1" customWidth="1"/>
    <col min="8455" max="8455" width="8.6640625" style="1" bestFit="1" customWidth="1"/>
    <col min="8456" max="8705" width="11.44140625" style="1"/>
    <col min="8706" max="8706" width="8.88671875" style="1" customWidth="1"/>
    <col min="8707" max="8707" width="11.109375" style="1" customWidth="1"/>
    <col min="8708" max="8708" width="9.6640625" style="1" customWidth="1"/>
    <col min="8709" max="8709" width="7.5546875" style="1" customWidth="1"/>
    <col min="8710" max="8710" width="12.44140625" style="1" bestFit="1" customWidth="1"/>
    <col min="8711" max="8711" width="8.6640625" style="1" bestFit="1" customWidth="1"/>
    <col min="8712" max="8961" width="11.44140625" style="1"/>
    <col min="8962" max="8962" width="8.88671875" style="1" customWidth="1"/>
    <col min="8963" max="8963" width="11.109375" style="1" customWidth="1"/>
    <col min="8964" max="8964" width="9.6640625" style="1" customWidth="1"/>
    <col min="8965" max="8965" width="7.5546875" style="1" customWidth="1"/>
    <col min="8966" max="8966" width="12.44140625" style="1" bestFit="1" customWidth="1"/>
    <col min="8967" max="8967" width="8.6640625" style="1" bestFit="1" customWidth="1"/>
    <col min="8968" max="9217" width="11.44140625" style="1"/>
    <col min="9218" max="9218" width="8.88671875" style="1" customWidth="1"/>
    <col min="9219" max="9219" width="11.109375" style="1" customWidth="1"/>
    <col min="9220" max="9220" width="9.6640625" style="1" customWidth="1"/>
    <col min="9221" max="9221" width="7.5546875" style="1" customWidth="1"/>
    <col min="9222" max="9222" width="12.44140625" style="1" bestFit="1" customWidth="1"/>
    <col min="9223" max="9223" width="8.6640625" style="1" bestFit="1" customWidth="1"/>
    <col min="9224" max="9473" width="11.44140625" style="1"/>
    <col min="9474" max="9474" width="8.88671875" style="1" customWidth="1"/>
    <col min="9475" max="9475" width="11.109375" style="1" customWidth="1"/>
    <col min="9476" max="9476" width="9.6640625" style="1" customWidth="1"/>
    <col min="9477" max="9477" width="7.5546875" style="1" customWidth="1"/>
    <col min="9478" max="9478" width="12.44140625" style="1" bestFit="1" customWidth="1"/>
    <col min="9479" max="9479" width="8.6640625" style="1" bestFit="1" customWidth="1"/>
    <col min="9480" max="9729" width="11.44140625" style="1"/>
    <col min="9730" max="9730" width="8.88671875" style="1" customWidth="1"/>
    <col min="9731" max="9731" width="11.109375" style="1" customWidth="1"/>
    <col min="9732" max="9732" width="9.6640625" style="1" customWidth="1"/>
    <col min="9733" max="9733" width="7.5546875" style="1" customWidth="1"/>
    <col min="9734" max="9734" width="12.44140625" style="1" bestFit="1" customWidth="1"/>
    <col min="9735" max="9735" width="8.6640625" style="1" bestFit="1" customWidth="1"/>
    <col min="9736" max="9985" width="11.44140625" style="1"/>
    <col min="9986" max="9986" width="8.88671875" style="1" customWidth="1"/>
    <col min="9987" max="9987" width="11.109375" style="1" customWidth="1"/>
    <col min="9988" max="9988" width="9.6640625" style="1" customWidth="1"/>
    <col min="9989" max="9989" width="7.5546875" style="1" customWidth="1"/>
    <col min="9990" max="9990" width="12.44140625" style="1" bestFit="1" customWidth="1"/>
    <col min="9991" max="9991" width="8.6640625" style="1" bestFit="1" customWidth="1"/>
    <col min="9992" max="10241" width="11.44140625" style="1"/>
    <col min="10242" max="10242" width="8.88671875" style="1" customWidth="1"/>
    <col min="10243" max="10243" width="11.109375" style="1" customWidth="1"/>
    <col min="10244" max="10244" width="9.6640625" style="1" customWidth="1"/>
    <col min="10245" max="10245" width="7.5546875" style="1" customWidth="1"/>
    <col min="10246" max="10246" width="12.44140625" style="1" bestFit="1" customWidth="1"/>
    <col min="10247" max="10247" width="8.6640625" style="1" bestFit="1" customWidth="1"/>
    <col min="10248" max="10497" width="11.44140625" style="1"/>
    <col min="10498" max="10498" width="8.88671875" style="1" customWidth="1"/>
    <col min="10499" max="10499" width="11.109375" style="1" customWidth="1"/>
    <col min="10500" max="10500" width="9.6640625" style="1" customWidth="1"/>
    <col min="10501" max="10501" width="7.5546875" style="1" customWidth="1"/>
    <col min="10502" max="10502" width="12.44140625" style="1" bestFit="1" customWidth="1"/>
    <col min="10503" max="10503" width="8.6640625" style="1" bestFit="1" customWidth="1"/>
    <col min="10504" max="10753" width="11.44140625" style="1"/>
    <col min="10754" max="10754" width="8.88671875" style="1" customWidth="1"/>
    <col min="10755" max="10755" width="11.109375" style="1" customWidth="1"/>
    <col min="10756" max="10756" width="9.6640625" style="1" customWidth="1"/>
    <col min="10757" max="10757" width="7.5546875" style="1" customWidth="1"/>
    <col min="10758" max="10758" width="12.44140625" style="1" bestFit="1" customWidth="1"/>
    <col min="10759" max="10759" width="8.6640625" style="1" bestFit="1" customWidth="1"/>
    <col min="10760" max="11009" width="11.44140625" style="1"/>
    <col min="11010" max="11010" width="8.88671875" style="1" customWidth="1"/>
    <col min="11011" max="11011" width="11.109375" style="1" customWidth="1"/>
    <col min="11012" max="11012" width="9.6640625" style="1" customWidth="1"/>
    <col min="11013" max="11013" width="7.5546875" style="1" customWidth="1"/>
    <col min="11014" max="11014" width="12.44140625" style="1" bestFit="1" customWidth="1"/>
    <col min="11015" max="11015" width="8.6640625" style="1" bestFit="1" customWidth="1"/>
    <col min="11016" max="11265" width="11.44140625" style="1"/>
    <col min="11266" max="11266" width="8.88671875" style="1" customWidth="1"/>
    <col min="11267" max="11267" width="11.109375" style="1" customWidth="1"/>
    <col min="11268" max="11268" width="9.6640625" style="1" customWidth="1"/>
    <col min="11269" max="11269" width="7.5546875" style="1" customWidth="1"/>
    <col min="11270" max="11270" width="12.44140625" style="1" bestFit="1" customWidth="1"/>
    <col min="11271" max="11271" width="8.6640625" style="1" bestFit="1" customWidth="1"/>
    <col min="11272" max="11521" width="11.44140625" style="1"/>
    <col min="11522" max="11522" width="8.88671875" style="1" customWidth="1"/>
    <col min="11523" max="11523" width="11.109375" style="1" customWidth="1"/>
    <col min="11524" max="11524" width="9.6640625" style="1" customWidth="1"/>
    <col min="11525" max="11525" width="7.5546875" style="1" customWidth="1"/>
    <col min="11526" max="11526" width="12.44140625" style="1" bestFit="1" customWidth="1"/>
    <col min="11527" max="11527" width="8.6640625" style="1" bestFit="1" customWidth="1"/>
    <col min="11528" max="11777" width="11.44140625" style="1"/>
    <col min="11778" max="11778" width="8.88671875" style="1" customWidth="1"/>
    <col min="11779" max="11779" width="11.109375" style="1" customWidth="1"/>
    <col min="11780" max="11780" width="9.6640625" style="1" customWidth="1"/>
    <col min="11781" max="11781" width="7.5546875" style="1" customWidth="1"/>
    <col min="11782" max="11782" width="12.44140625" style="1" bestFit="1" customWidth="1"/>
    <col min="11783" max="11783" width="8.6640625" style="1" bestFit="1" customWidth="1"/>
    <col min="11784" max="12033" width="11.44140625" style="1"/>
    <col min="12034" max="12034" width="8.88671875" style="1" customWidth="1"/>
    <col min="12035" max="12035" width="11.109375" style="1" customWidth="1"/>
    <col min="12036" max="12036" width="9.6640625" style="1" customWidth="1"/>
    <col min="12037" max="12037" width="7.5546875" style="1" customWidth="1"/>
    <col min="12038" max="12038" width="12.44140625" style="1" bestFit="1" customWidth="1"/>
    <col min="12039" max="12039" width="8.6640625" style="1" bestFit="1" customWidth="1"/>
    <col min="12040" max="12289" width="11.44140625" style="1"/>
    <col min="12290" max="12290" width="8.88671875" style="1" customWidth="1"/>
    <col min="12291" max="12291" width="11.109375" style="1" customWidth="1"/>
    <col min="12292" max="12292" width="9.6640625" style="1" customWidth="1"/>
    <col min="12293" max="12293" width="7.5546875" style="1" customWidth="1"/>
    <col min="12294" max="12294" width="12.44140625" style="1" bestFit="1" customWidth="1"/>
    <col min="12295" max="12295" width="8.6640625" style="1" bestFit="1" customWidth="1"/>
    <col min="12296" max="12545" width="11.44140625" style="1"/>
    <col min="12546" max="12546" width="8.88671875" style="1" customWidth="1"/>
    <col min="12547" max="12547" width="11.109375" style="1" customWidth="1"/>
    <col min="12548" max="12548" width="9.6640625" style="1" customWidth="1"/>
    <col min="12549" max="12549" width="7.5546875" style="1" customWidth="1"/>
    <col min="12550" max="12550" width="12.44140625" style="1" bestFit="1" customWidth="1"/>
    <col min="12551" max="12551" width="8.6640625" style="1" bestFit="1" customWidth="1"/>
    <col min="12552" max="12801" width="11.44140625" style="1"/>
    <col min="12802" max="12802" width="8.88671875" style="1" customWidth="1"/>
    <col min="12803" max="12803" width="11.109375" style="1" customWidth="1"/>
    <col min="12804" max="12804" width="9.6640625" style="1" customWidth="1"/>
    <col min="12805" max="12805" width="7.5546875" style="1" customWidth="1"/>
    <col min="12806" max="12806" width="12.44140625" style="1" bestFit="1" customWidth="1"/>
    <col min="12807" max="12807" width="8.6640625" style="1" bestFit="1" customWidth="1"/>
    <col min="12808" max="13057" width="11.44140625" style="1"/>
    <col min="13058" max="13058" width="8.88671875" style="1" customWidth="1"/>
    <col min="13059" max="13059" width="11.109375" style="1" customWidth="1"/>
    <col min="13060" max="13060" width="9.6640625" style="1" customWidth="1"/>
    <col min="13061" max="13061" width="7.5546875" style="1" customWidth="1"/>
    <col min="13062" max="13062" width="12.44140625" style="1" bestFit="1" customWidth="1"/>
    <col min="13063" max="13063" width="8.6640625" style="1" bestFit="1" customWidth="1"/>
    <col min="13064" max="13313" width="11.44140625" style="1"/>
    <col min="13314" max="13314" width="8.88671875" style="1" customWidth="1"/>
    <col min="13315" max="13315" width="11.109375" style="1" customWidth="1"/>
    <col min="13316" max="13316" width="9.6640625" style="1" customWidth="1"/>
    <col min="13317" max="13317" width="7.5546875" style="1" customWidth="1"/>
    <col min="13318" max="13318" width="12.44140625" style="1" bestFit="1" customWidth="1"/>
    <col min="13319" max="13319" width="8.6640625" style="1" bestFit="1" customWidth="1"/>
    <col min="13320" max="13569" width="11.44140625" style="1"/>
    <col min="13570" max="13570" width="8.88671875" style="1" customWidth="1"/>
    <col min="13571" max="13571" width="11.109375" style="1" customWidth="1"/>
    <col min="13572" max="13572" width="9.6640625" style="1" customWidth="1"/>
    <col min="13573" max="13573" width="7.5546875" style="1" customWidth="1"/>
    <col min="13574" max="13574" width="12.44140625" style="1" bestFit="1" customWidth="1"/>
    <col min="13575" max="13575" width="8.6640625" style="1" bestFit="1" customWidth="1"/>
    <col min="13576" max="13825" width="11.44140625" style="1"/>
    <col min="13826" max="13826" width="8.88671875" style="1" customWidth="1"/>
    <col min="13827" max="13827" width="11.109375" style="1" customWidth="1"/>
    <col min="13828" max="13828" width="9.6640625" style="1" customWidth="1"/>
    <col min="13829" max="13829" width="7.5546875" style="1" customWidth="1"/>
    <col min="13830" max="13830" width="12.44140625" style="1" bestFit="1" customWidth="1"/>
    <col min="13831" max="13831" width="8.6640625" style="1" bestFit="1" customWidth="1"/>
    <col min="13832" max="14081" width="11.44140625" style="1"/>
    <col min="14082" max="14082" width="8.88671875" style="1" customWidth="1"/>
    <col min="14083" max="14083" width="11.109375" style="1" customWidth="1"/>
    <col min="14084" max="14084" width="9.6640625" style="1" customWidth="1"/>
    <col min="14085" max="14085" width="7.5546875" style="1" customWidth="1"/>
    <col min="14086" max="14086" width="12.44140625" style="1" bestFit="1" customWidth="1"/>
    <col min="14087" max="14087" width="8.6640625" style="1" bestFit="1" customWidth="1"/>
    <col min="14088" max="14337" width="11.44140625" style="1"/>
    <col min="14338" max="14338" width="8.88671875" style="1" customWidth="1"/>
    <col min="14339" max="14339" width="11.109375" style="1" customWidth="1"/>
    <col min="14340" max="14340" width="9.6640625" style="1" customWidth="1"/>
    <col min="14341" max="14341" width="7.5546875" style="1" customWidth="1"/>
    <col min="14342" max="14342" width="12.44140625" style="1" bestFit="1" customWidth="1"/>
    <col min="14343" max="14343" width="8.6640625" style="1" bestFit="1" customWidth="1"/>
    <col min="14344" max="14593" width="11.44140625" style="1"/>
    <col min="14594" max="14594" width="8.88671875" style="1" customWidth="1"/>
    <col min="14595" max="14595" width="11.109375" style="1" customWidth="1"/>
    <col min="14596" max="14596" width="9.6640625" style="1" customWidth="1"/>
    <col min="14597" max="14597" width="7.5546875" style="1" customWidth="1"/>
    <col min="14598" max="14598" width="12.44140625" style="1" bestFit="1" customWidth="1"/>
    <col min="14599" max="14599" width="8.6640625" style="1" bestFit="1" customWidth="1"/>
    <col min="14600" max="14849" width="11.44140625" style="1"/>
    <col min="14850" max="14850" width="8.88671875" style="1" customWidth="1"/>
    <col min="14851" max="14851" width="11.109375" style="1" customWidth="1"/>
    <col min="14852" max="14852" width="9.6640625" style="1" customWidth="1"/>
    <col min="14853" max="14853" width="7.5546875" style="1" customWidth="1"/>
    <col min="14854" max="14854" width="12.44140625" style="1" bestFit="1" customWidth="1"/>
    <col min="14855" max="14855" width="8.6640625" style="1" bestFit="1" customWidth="1"/>
    <col min="14856" max="15105" width="11.44140625" style="1"/>
    <col min="15106" max="15106" width="8.88671875" style="1" customWidth="1"/>
    <col min="15107" max="15107" width="11.109375" style="1" customWidth="1"/>
    <col min="15108" max="15108" width="9.6640625" style="1" customWidth="1"/>
    <col min="15109" max="15109" width="7.5546875" style="1" customWidth="1"/>
    <col min="15110" max="15110" width="12.44140625" style="1" bestFit="1" customWidth="1"/>
    <col min="15111" max="15111" width="8.6640625" style="1" bestFit="1" customWidth="1"/>
    <col min="15112" max="15361" width="11.44140625" style="1"/>
    <col min="15362" max="15362" width="8.88671875" style="1" customWidth="1"/>
    <col min="15363" max="15363" width="11.109375" style="1" customWidth="1"/>
    <col min="15364" max="15364" width="9.6640625" style="1" customWidth="1"/>
    <col min="15365" max="15365" width="7.5546875" style="1" customWidth="1"/>
    <col min="15366" max="15366" width="12.44140625" style="1" bestFit="1" customWidth="1"/>
    <col min="15367" max="15367" width="8.6640625" style="1" bestFit="1" customWidth="1"/>
    <col min="15368" max="15617" width="11.44140625" style="1"/>
    <col min="15618" max="15618" width="8.88671875" style="1" customWidth="1"/>
    <col min="15619" max="15619" width="11.109375" style="1" customWidth="1"/>
    <col min="15620" max="15620" width="9.6640625" style="1" customWidth="1"/>
    <col min="15621" max="15621" width="7.5546875" style="1" customWidth="1"/>
    <col min="15622" max="15622" width="12.44140625" style="1" bestFit="1" customWidth="1"/>
    <col min="15623" max="15623" width="8.6640625" style="1" bestFit="1" customWidth="1"/>
    <col min="15624" max="15873" width="11.44140625" style="1"/>
    <col min="15874" max="15874" width="8.88671875" style="1" customWidth="1"/>
    <col min="15875" max="15875" width="11.109375" style="1" customWidth="1"/>
    <col min="15876" max="15876" width="9.6640625" style="1" customWidth="1"/>
    <col min="15877" max="15877" width="7.5546875" style="1" customWidth="1"/>
    <col min="15878" max="15878" width="12.44140625" style="1" bestFit="1" customWidth="1"/>
    <col min="15879" max="15879" width="8.6640625" style="1" bestFit="1" customWidth="1"/>
    <col min="15880" max="16129" width="11.44140625" style="1"/>
    <col min="16130" max="16130" width="8.88671875" style="1" customWidth="1"/>
    <col min="16131" max="16131" width="11.109375" style="1" customWidth="1"/>
    <col min="16132" max="16132" width="9.6640625" style="1" customWidth="1"/>
    <col min="16133" max="16133" width="7.5546875" style="1" customWidth="1"/>
    <col min="16134" max="16134" width="12.44140625" style="1" bestFit="1" customWidth="1"/>
    <col min="16135" max="16135" width="8.6640625" style="1" bestFit="1" customWidth="1"/>
    <col min="16136" max="16384" width="11.44140625" style="1"/>
  </cols>
  <sheetData>
    <row r="1" spans="1:8" x14ac:dyDescent="0.2">
      <c r="A1" s="1" t="s">
        <v>0</v>
      </c>
      <c r="C1" s="1" t="s">
        <v>1</v>
      </c>
    </row>
    <row r="2" spans="1:8" ht="40.799999999999997" x14ac:dyDescent="0.2">
      <c r="A2" s="2" t="s">
        <v>2</v>
      </c>
      <c r="B2" s="2">
        <v>1.9</v>
      </c>
      <c r="C2" s="3"/>
      <c r="D2" s="3"/>
      <c r="E2" s="4" t="s">
        <v>3</v>
      </c>
      <c r="F2" s="5">
        <f>MAX(D12:D331)/B9</f>
        <v>0.37134414174489982</v>
      </c>
    </row>
    <row r="3" spans="1:8" x14ac:dyDescent="0.2">
      <c r="A3" s="2" t="s">
        <v>4</v>
      </c>
      <c r="B3" s="2">
        <v>2</v>
      </c>
      <c r="C3" s="3"/>
      <c r="D3" s="3"/>
    </row>
    <row r="4" spans="1:8" ht="20.399999999999999" x14ac:dyDescent="0.2">
      <c r="A4" s="6" t="s">
        <v>5</v>
      </c>
      <c r="B4" s="6">
        <v>295000</v>
      </c>
      <c r="C4" s="7" t="s">
        <v>23</v>
      </c>
      <c r="D4" s="8">
        <f>$B$9/$B$4*100</f>
        <v>102.91016949152542</v>
      </c>
      <c r="E4" s="9" t="s">
        <v>21</v>
      </c>
      <c r="F4" s="10">
        <f>B4*0.05</f>
        <v>14750</v>
      </c>
    </row>
    <row r="5" spans="1:8" x14ac:dyDescent="0.2">
      <c r="A5" s="11" t="s">
        <v>6</v>
      </c>
      <c r="B5" s="11">
        <v>5000</v>
      </c>
      <c r="C5" s="12" t="s">
        <v>7</v>
      </c>
      <c r="D5" s="13">
        <v>20000</v>
      </c>
      <c r="E5" s="9" t="s">
        <v>22</v>
      </c>
      <c r="F5" s="10"/>
    </row>
    <row r="6" spans="1:8" x14ac:dyDescent="0.2">
      <c r="A6" s="11" t="s">
        <v>8</v>
      </c>
      <c r="B6" s="11">
        <f>B4*0.063</f>
        <v>18585</v>
      </c>
      <c r="C6" s="7"/>
      <c r="D6" s="14"/>
      <c r="E6" s="9"/>
      <c r="F6" s="10"/>
    </row>
    <row r="7" spans="1:8" x14ac:dyDescent="0.2">
      <c r="A7" s="11" t="s">
        <v>9</v>
      </c>
      <c r="B7" s="11">
        <v>5000</v>
      </c>
      <c r="C7" s="7"/>
      <c r="D7" s="14"/>
      <c r="E7" s="9"/>
      <c r="F7" s="10"/>
    </row>
    <row r="8" spans="1:8" ht="20.399999999999999" x14ac:dyDescent="0.2">
      <c r="A8" s="3" t="s">
        <v>10</v>
      </c>
      <c r="B8" s="3">
        <f>SUM(B4:B7)</f>
        <v>323585</v>
      </c>
      <c r="C8" s="7" t="s">
        <v>24</v>
      </c>
      <c r="D8" s="14">
        <f>B4*0.03</f>
        <v>8850</v>
      </c>
      <c r="E8" s="9"/>
      <c r="F8" s="15"/>
      <c r="H8" s="16"/>
    </row>
    <row r="9" spans="1:8" x14ac:dyDescent="0.2">
      <c r="A9" s="3" t="s">
        <v>12</v>
      </c>
      <c r="B9" s="3">
        <f>B8-D5</f>
        <v>303585</v>
      </c>
      <c r="C9" s="17" t="s">
        <v>13</v>
      </c>
      <c r="D9" s="18">
        <f>MAX(D12:D331)+D8</f>
        <v>121584.51127162541</v>
      </c>
      <c r="F9" s="16"/>
      <c r="H9" s="16"/>
    </row>
    <row r="10" spans="1:8" x14ac:dyDescent="0.2">
      <c r="A10" s="19" t="s">
        <v>14</v>
      </c>
      <c r="B10" s="20">
        <f>B12</f>
        <v>986.65125</v>
      </c>
    </row>
    <row r="11" spans="1:8" ht="20.399999999999999" x14ac:dyDescent="0.2">
      <c r="A11" s="3" t="s">
        <v>15</v>
      </c>
      <c r="B11" s="3" t="s">
        <v>14</v>
      </c>
      <c r="C11" s="3" t="s">
        <v>16</v>
      </c>
      <c r="D11" s="7" t="s">
        <v>17</v>
      </c>
      <c r="E11" s="3" t="s">
        <v>11</v>
      </c>
      <c r="F11" s="7" t="s">
        <v>18</v>
      </c>
      <c r="G11" s="3" t="s">
        <v>19</v>
      </c>
      <c r="H11" s="3" t="s">
        <v>20</v>
      </c>
    </row>
    <row r="12" spans="1:8" x14ac:dyDescent="0.2">
      <c r="A12" s="21">
        <v>43647</v>
      </c>
      <c r="B12" s="22">
        <f>C12+E12</f>
        <v>986.65125</v>
      </c>
      <c r="C12" s="22">
        <f>$B$9*B3/(12*100)</f>
        <v>505.97500000000002</v>
      </c>
      <c r="D12" s="22">
        <f>C12</f>
        <v>505.97500000000002</v>
      </c>
      <c r="E12" s="22">
        <f>B9*$B$2/(12*100)</f>
        <v>480.67624999999998</v>
      </c>
      <c r="F12" s="22">
        <f>E12+H12</f>
        <v>480.67624999999998</v>
      </c>
      <c r="G12" s="22">
        <f>$B$9</f>
        <v>303585</v>
      </c>
      <c r="H12" s="3"/>
    </row>
    <row r="13" spans="1:8" x14ac:dyDescent="0.2">
      <c r="A13" s="21">
        <v>43678</v>
      </c>
      <c r="B13" s="22">
        <f t="shared" ref="B13:B76" si="0">B12</f>
        <v>986.65125</v>
      </c>
      <c r="C13" s="22">
        <f t="shared" ref="C13:C76" si="1">G13*$B$3/(12*100)</f>
        <v>505.17387291666665</v>
      </c>
      <c r="D13" s="22">
        <f t="shared" ref="D13:D76" si="2">D12+C13</f>
        <v>1011.1488729166667</v>
      </c>
      <c r="E13" s="22">
        <f t="shared" ref="E13:E76" si="3">B13-C13</f>
        <v>481.47737708333335</v>
      </c>
      <c r="F13" s="22">
        <f>E13+F12+H12</f>
        <v>962.15362708333328</v>
      </c>
      <c r="G13" s="22">
        <f t="shared" ref="G13:G76" si="4">G12-E12-H12</f>
        <v>303104.32374999998</v>
      </c>
      <c r="H13" s="3"/>
    </row>
    <row r="14" spans="1:8" x14ac:dyDescent="0.2">
      <c r="A14" s="21">
        <v>43709</v>
      </c>
      <c r="B14" s="22">
        <f t="shared" si="0"/>
        <v>986.65125</v>
      </c>
      <c r="C14" s="22">
        <f t="shared" si="1"/>
        <v>504.37141062152773</v>
      </c>
      <c r="D14" s="22">
        <f t="shared" si="2"/>
        <v>1515.5202835381945</v>
      </c>
      <c r="E14" s="22">
        <f t="shared" si="3"/>
        <v>482.27983937847227</v>
      </c>
      <c r="F14" s="22">
        <f t="shared" ref="F14:F77" si="5">E14+F13+H13</f>
        <v>1444.4334664618054</v>
      </c>
      <c r="G14" s="22">
        <f t="shared" si="4"/>
        <v>302622.84637291665</v>
      </c>
      <c r="H14" s="3"/>
    </row>
    <row r="15" spans="1:8" x14ac:dyDescent="0.2">
      <c r="A15" s="21">
        <v>43739</v>
      </c>
      <c r="B15" s="22">
        <f t="shared" si="0"/>
        <v>986.65125</v>
      </c>
      <c r="C15" s="22">
        <f t="shared" si="1"/>
        <v>503.56761088923025</v>
      </c>
      <c r="D15" s="22">
        <f t="shared" si="2"/>
        <v>2019.0878944274248</v>
      </c>
      <c r="E15" s="22">
        <f t="shared" si="3"/>
        <v>483.08363911076975</v>
      </c>
      <c r="F15" s="22">
        <f t="shared" si="5"/>
        <v>1927.5171055725752</v>
      </c>
      <c r="G15" s="22">
        <f t="shared" si="4"/>
        <v>302140.56653353816</v>
      </c>
      <c r="H15" s="3"/>
    </row>
    <row r="16" spans="1:8" x14ac:dyDescent="0.2">
      <c r="A16" s="21">
        <v>43770</v>
      </c>
      <c r="B16" s="22">
        <f t="shared" si="0"/>
        <v>986.65125</v>
      </c>
      <c r="C16" s="22">
        <f t="shared" si="1"/>
        <v>502.7624714907123</v>
      </c>
      <c r="D16" s="22">
        <f t="shared" si="2"/>
        <v>2521.850365918137</v>
      </c>
      <c r="E16" s="22">
        <f t="shared" si="3"/>
        <v>483.8887785092877</v>
      </c>
      <c r="F16" s="22">
        <f t="shared" si="5"/>
        <v>2411.405884081863</v>
      </c>
      <c r="G16" s="22">
        <f t="shared" si="4"/>
        <v>301657.48289442738</v>
      </c>
      <c r="H16" s="3"/>
    </row>
    <row r="17" spans="1:8" x14ac:dyDescent="0.2">
      <c r="A17" s="21">
        <v>43800</v>
      </c>
      <c r="B17" s="22">
        <f t="shared" si="0"/>
        <v>986.65125</v>
      </c>
      <c r="C17" s="22">
        <f t="shared" si="1"/>
        <v>501.95599019319684</v>
      </c>
      <c r="D17" s="22">
        <f t="shared" si="2"/>
        <v>3023.806356111334</v>
      </c>
      <c r="E17" s="22">
        <f t="shared" si="3"/>
        <v>484.69525980680316</v>
      </c>
      <c r="F17" s="22">
        <f t="shared" si="5"/>
        <v>2896.1011438886662</v>
      </c>
      <c r="G17" s="22">
        <f t="shared" si="4"/>
        <v>301173.59411591809</v>
      </c>
      <c r="H17" s="3"/>
    </row>
    <row r="18" spans="1:8" x14ac:dyDescent="0.2">
      <c r="A18" s="21">
        <v>43831</v>
      </c>
      <c r="B18" s="22">
        <f t="shared" si="0"/>
        <v>986.65125</v>
      </c>
      <c r="C18" s="22">
        <f t="shared" si="1"/>
        <v>501.14816476018547</v>
      </c>
      <c r="D18" s="22">
        <f t="shared" si="2"/>
        <v>3524.9545208715194</v>
      </c>
      <c r="E18" s="22">
        <f t="shared" si="3"/>
        <v>485.50308523981454</v>
      </c>
      <c r="F18" s="22">
        <f t="shared" si="5"/>
        <v>3381.6042291284807</v>
      </c>
      <c r="G18" s="22">
        <f t="shared" si="4"/>
        <v>300688.89885611128</v>
      </c>
      <c r="H18" s="3"/>
    </row>
    <row r="19" spans="1:8" x14ac:dyDescent="0.2">
      <c r="A19" s="21">
        <v>43862</v>
      </c>
      <c r="B19" s="22">
        <f t="shared" si="0"/>
        <v>986.65125</v>
      </c>
      <c r="C19" s="22">
        <f t="shared" si="1"/>
        <v>500.3389929514525</v>
      </c>
      <c r="D19" s="22">
        <f t="shared" si="2"/>
        <v>4025.2935138229718</v>
      </c>
      <c r="E19" s="22">
        <f t="shared" si="3"/>
        <v>486.31225704854751</v>
      </c>
      <c r="F19" s="22">
        <f t="shared" si="5"/>
        <v>3867.9164861770282</v>
      </c>
      <c r="G19" s="22">
        <f t="shared" si="4"/>
        <v>300203.39577087149</v>
      </c>
      <c r="H19" s="3"/>
    </row>
    <row r="20" spans="1:8" x14ac:dyDescent="0.2">
      <c r="A20" s="21">
        <v>43891</v>
      </c>
      <c r="B20" s="22">
        <f t="shared" si="0"/>
        <v>986.65125</v>
      </c>
      <c r="C20" s="22">
        <f t="shared" si="1"/>
        <v>499.5284725230382</v>
      </c>
      <c r="D20" s="22">
        <f t="shared" si="2"/>
        <v>4524.8219863460099</v>
      </c>
      <c r="E20" s="22">
        <f t="shared" si="3"/>
        <v>487.1227774769618</v>
      </c>
      <c r="F20" s="22">
        <f t="shared" si="5"/>
        <v>4355.03926365399</v>
      </c>
      <c r="G20" s="22">
        <f t="shared" si="4"/>
        <v>299717.08351382293</v>
      </c>
      <c r="H20" s="3"/>
    </row>
    <row r="21" spans="1:8" x14ac:dyDescent="0.2">
      <c r="A21" s="21">
        <v>43922</v>
      </c>
      <c r="B21" s="22">
        <f t="shared" si="0"/>
        <v>986.65125</v>
      </c>
      <c r="C21" s="22">
        <f t="shared" si="1"/>
        <v>498.7166012272433</v>
      </c>
      <c r="D21" s="22">
        <f t="shared" si="2"/>
        <v>5023.5385875732536</v>
      </c>
      <c r="E21" s="22">
        <f t="shared" si="3"/>
        <v>487.9346487727567</v>
      </c>
      <c r="F21" s="22">
        <f t="shared" si="5"/>
        <v>4842.9739124267471</v>
      </c>
      <c r="G21" s="22">
        <f>G20-E20-H20</f>
        <v>299229.96073634597</v>
      </c>
      <c r="H21" s="3"/>
    </row>
    <row r="22" spans="1:8" x14ac:dyDescent="0.2">
      <c r="A22" s="21">
        <v>43952</v>
      </c>
      <c r="B22" s="22">
        <f t="shared" si="0"/>
        <v>986.65125</v>
      </c>
      <c r="C22" s="22">
        <f t="shared" si="1"/>
        <v>497.90337681262201</v>
      </c>
      <c r="D22" s="22">
        <f t="shared" si="2"/>
        <v>5521.4419643858755</v>
      </c>
      <c r="E22" s="22">
        <f t="shared" si="3"/>
        <v>488.74787318737799</v>
      </c>
      <c r="F22" s="22">
        <f t="shared" si="5"/>
        <v>5331.7217856141251</v>
      </c>
      <c r="G22" s="22">
        <f t="shared" si="4"/>
        <v>298742.02608757321</v>
      </c>
      <c r="H22" s="3"/>
    </row>
    <row r="23" spans="1:8" x14ac:dyDescent="0.2">
      <c r="A23" s="21">
        <v>43983</v>
      </c>
      <c r="B23" s="22">
        <f t="shared" si="0"/>
        <v>986.65125</v>
      </c>
      <c r="C23" s="22">
        <f t="shared" si="1"/>
        <v>497.08879702397644</v>
      </c>
      <c r="D23" s="22">
        <f t="shared" si="2"/>
        <v>6018.5307614098519</v>
      </c>
      <c r="E23" s="22">
        <f t="shared" si="3"/>
        <v>489.56245297602356</v>
      </c>
      <c r="F23" s="22">
        <f t="shared" si="5"/>
        <v>5821.2842385901486</v>
      </c>
      <c r="G23" s="22">
        <f t="shared" si="4"/>
        <v>298253.27821438585</v>
      </c>
      <c r="H23" s="3"/>
    </row>
    <row r="24" spans="1:8" x14ac:dyDescent="0.2">
      <c r="A24" s="21">
        <v>44013</v>
      </c>
      <c r="B24" s="22">
        <f t="shared" si="0"/>
        <v>986.65125</v>
      </c>
      <c r="C24" s="22">
        <f t="shared" si="1"/>
        <v>496.27285960234974</v>
      </c>
      <c r="D24" s="22">
        <f t="shared" si="2"/>
        <v>6514.8036210122018</v>
      </c>
      <c r="E24" s="22">
        <f t="shared" si="3"/>
        <v>490.37839039765026</v>
      </c>
      <c r="F24" s="22">
        <f t="shared" si="5"/>
        <v>6311.6626289877986</v>
      </c>
      <c r="G24" s="22">
        <f t="shared" si="4"/>
        <v>297763.71576140984</v>
      </c>
      <c r="H24" s="3"/>
    </row>
    <row r="25" spans="1:8" x14ac:dyDescent="0.2">
      <c r="A25" s="21">
        <v>44044</v>
      </c>
      <c r="B25" s="22">
        <f t="shared" si="0"/>
        <v>986.65125</v>
      </c>
      <c r="C25" s="22">
        <f t="shared" si="1"/>
        <v>495.45556228502033</v>
      </c>
      <c r="D25" s="22">
        <f t="shared" si="2"/>
        <v>7010.2591832972221</v>
      </c>
      <c r="E25" s="22">
        <f t="shared" si="3"/>
        <v>491.19568771497967</v>
      </c>
      <c r="F25" s="22">
        <f t="shared" si="5"/>
        <v>6802.8583167027782</v>
      </c>
      <c r="G25" s="22">
        <f t="shared" si="4"/>
        <v>297273.3373710122</v>
      </c>
      <c r="H25" s="3"/>
    </row>
    <row r="26" spans="1:8" x14ac:dyDescent="0.2">
      <c r="A26" s="21">
        <v>44075</v>
      </c>
      <c r="B26" s="22">
        <f t="shared" si="0"/>
        <v>986.65125</v>
      </c>
      <c r="C26" s="22">
        <f t="shared" si="1"/>
        <v>494.63690280549537</v>
      </c>
      <c r="D26" s="22">
        <f t="shared" si="2"/>
        <v>7504.8960861027172</v>
      </c>
      <c r="E26" s="22">
        <f t="shared" si="3"/>
        <v>492.01434719450464</v>
      </c>
      <c r="F26" s="22">
        <f t="shared" si="5"/>
        <v>7294.872663897283</v>
      </c>
      <c r="G26" s="22">
        <f t="shared" si="4"/>
        <v>296782.14168329723</v>
      </c>
      <c r="H26" s="3"/>
    </row>
    <row r="27" spans="1:8" x14ac:dyDescent="0.2">
      <c r="A27" s="21">
        <v>44105</v>
      </c>
      <c r="B27" s="22">
        <f t="shared" si="0"/>
        <v>986.65125</v>
      </c>
      <c r="C27" s="22">
        <f t="shared" si="1"/>
        <v>493.81687889350451</v>
      </c>
      <c r="D27" s="22">
        <f t="shared" si="2"/>
        <v>7998.7129649962217</v>
      </c>
      <c r="E27" s="22">
        <f t="shared" si="3"/>
        <v>492.8343711064955</v>
      </c>
      <c r="F27" s="22">
        <f t="shared" si="5"/>
        <v>7787.7070350037784</v>
      </c>
      <c r="G27" s="22">
        <f>G26-E26-H26</f>
        <v>296290.12733610271</v>
      </c>
      <c r="H27" s="3"/>
    </row>
    <row r="28" spans="1:8" x14ac:dyDescent="0.2">
      <c r="A28" s="21">
        <v>44136</v>
      </c>
      <c r="B28" s="22">
        <f t="shared" si="0"/>
        <v>986.65125</v>
      </c>
      <c r="C28" s="22">
        <f t="shared" si="1"/>
        <v>492.99548827499365</v>
      </c>
      <c r="D28" s="22">
        <f t="shared" si="2"/>
        <v>8491.7084532712161</v>
      </c>
      <c r="E28" s="22">
        <f t="shared" si="3"/>
        <v>493.65576172500636</v>
      </c>
      <c r="F28" s="22">
        <f t="shared" si="5"/>
        <v>8281.3627967287848</v>
      </c>
      <c r="G28" s="22">
        <f t="shared" si="4"/>
        <v>295797.29296499619</v>
      </c>
      <c r="H28" s="3"/>
    </row>
    <row r="29" spans="1:8" x14ac:dyDescent="0.2">
      <c r="A29" s="21">
        <v>44166</v>
      </c>
      <c r="B29" s="22">
        <f t="shared" si="0"/>
        <v>986.65125</v>
      </c>
      <c r="C29" s="22">
        <f t="shared" si="1"/>
        <v>492.17272867211869</v>
      </c>
      <c r="D29" s="22">
        <f t="shared" si="2"/>
        <v>8983.881181943334</v>
      </c>
      <c r="E29" s="22">
        <f t="shared" si="3"/>
        <v>494.47852132788131</v>
      </c>
      <c r="F29" s="22">
        <f t="shared" si="5"/>
        <v>8775.8413180566658</v>
      </c>
      <c r="G29" s="22">
        <f t="shared" si="4"/>
        <v>295303.63720327121</v>
      </c>
      <c r="H29" s="3"/>
    </row>
    <row r="30" spans="1:8" x14ac:dyDescent="0.2">
      <c r="A30" s="21">
        <v>44197</v>
      </c>
      <c r="B30" s="22">
        <f t="shared" si="0"/>
        <v>986.65125</v>
      </c>
      <c r="C30" s="22">
        <f t="shared" si="1"/>
        <v>491.34859780323887</v>
      </c>
      <c r="D30" s="22">
        <f t="shared" si="2"/>
        <v>9475.2297797465726</v>
      </c>
      <c r="E30" s="22">
        <f t="shared" si="3"/>
        <v>495.30265219676113</v>
      </c>
      <c r="F30" s="22">
        <f t="shared" si="5"/>
        <v>9271.1439702534262</v>
      </c>
      <c r="G30" s="22">
        <f t="shared" si="4"/>
        <v>294809.15868194331</v>
      </c>
      <c r="H30" s="3"/>
    </row>
    <row r="31" spans="1:8" x14ac:dyDescent="0.2">
      <c r="A31" s="21">
        <v>44228</v>
      </c>
      <c r="B31" s="22">
        <f t="shared" si="0"/>
        <v>986.65125</v>
      </c>
      <c r="C31" s="22">
        <f t="shared" si="1"/>
        <v>490.52309338291087</v>
      </c>
      <c r="D31" s="22">
        <f t="shared" si="2"/>
        <v>9965.7528731294842</v>
      </c>
      <c r="E31" s="22">
        <f t="shared" si="3"/>
        <v>496.12815661708913</v>
      </c>
      <c r="F31" s="22">
        <f t="shared" si="5"/>
        <v>9767.2721268705154</v>
      </c>
      <c r="G31" s="22">
        <f t="shared" si="4"/>
        <v>294313.85602974653</v>
      </c>
      <c r="H31" s="3"/>
    </row>
    <row r="32" spans="1:8" x14ac:dyDescent="0.2">
      <c r="A32" s="21">
        <v>44256</v>
      </c>
      <c r="B32" s="22">
        <f t="shared" si="0"/>
        <v>986.65125</v>
      </c>
      <c r="C32" s="22">
        <f t="shared" si="1"/>
        <v>489.69621312188235</v>
      </c>
      <c r="D32" s="22">
        <f t="shared" si="2"/>
        <v>10455.449086251367</v>
      </c>
      <c r="E32" s="22">
        <f t="shared" si="3"/>
        <v>496.95503687811765</v>
      </c>
      <c r="F32" s="22">
        <f t="shared" si="5"/>
        <v>10264.227163748634</v>
      </c>
      <c r="G32" s="22">
        <f t="shared" si="4"/>
        <v>293817.72787312942</v>
      </c>
      <c r="H32" s="3"/>
    </row>
    <row r="33" spans="1:8" x14ac:dyDescent="0.2">
      <c r="A33" s="21">
        <v>44287</v>
      </c>
      <c r="B33" s="22">
        <f t="shared" si="0"/>
        <v>986.65125</v>
      </c>
      <c r="C33" s="22">
        <f t="shared" si="1"/>
        <v>488.86795472708548</v>
      </c>
      <c r="D33" s="22">
        <f t="shared" si="2"/>
        <v>10944.317040978452</v>
      </c>
      <c r="E33" s="22">
        <f t="shared" si="3"/>
        <v>497.78329527291453</v>
      </c>
      <c r="F33" s="22">
        <f t="shared" si="5"/>
        <v>10762.010459021549</v>
      </c>
      <c r="G33" s="22">
        <f t="shared" si="4"/>
        <v>293320.7728362513</v>
      </c>
      <c r="H33" s="3"/>
    </row>
    <row r="34" spans="1:8" x14ac:dyDescent="0.2">
      <c r="A34" s="21">
        <v>44317</v>
      </c>
      <c r="B34" s="22">
        <f t="shared" si="0"/>
        <v>986.65125</v>
      </c>
      <c r="C34" s="22">
        <f t="shared" si="1"/>
        <v>488.03831590163065</v>
      </c>
      <c r="D34" s="22">
        <f t="shared" si="2"/>
        <v>11432.355356880083</v>
      </c>
      <c r="E34" s="22">
        <f t="shared" si="3"/>
        <v>498.61293409836935</v>
      </c>
      <c r="F34" s="22">
        <f t="shared" si="5"/>
        <v>11260.623393119919</v>
      </c>
      <c r="G34" s="22">
        <f t="shared" si="4"/>
        <v>292822.98954097839</v>
      </c>
      <c r="H34" s="3"/>
    </row>
    <row r="35" spans="1:8" x14ac:dyDescent="0.2">
      <c r="A35" s="21">
        <v>44348</v>
      </c>
      <c r="B35" s="22">
        <f t="shared" si="0"/>
        <v>986.65125</v>
      </c>
      <c r="C35" s="22">
        <f t="shared" si="1"/>
        <v>487.20729434480006</v>
      </c>
      <c r="D35" s="22">
        <f t="shared" si="2"/>
        <v>11919.562651224884</v>
      </c>
      <c r="E35" s="22">
        <f t="shared" si="3"/>
        <v>499.44395565519994</v>
      </c>
      <c r="F35" s="22">
        <f t="shared" si="5"/>
        <v>11760.067348775119</v>
      </c>
      <c r="G35" s="22">
        <f t="shared" si="4"/>
        <v>292324.37660688005</v>
      </c>
      <c r="H35" s="3"/>
    </row>
    <row r="36" spans="1:8" x14ac:dyDescent="0.2">
      <c r="A36" s="21">
        <v>44378</v>
      </c>
      <c r="B36" s="22">
        <f t="shared" si="0"/>
        <v>986.65125</v>
      </c>
      <c r="C36" s="22">
        <f t="shared" si="1"/>
        <v>486.37488775204139</v>
      </c>
      <c r="D36" s="22">
        <f t="shared" si="2"/>
        <v>12405.937538976925</v>
      </c>
      <c r="E36" s="22">
        <f t="shared" si="3"/>
        <v>500.27636224795862</v>
      </c>
      <c r="F36" s="22">
        <f t="shared" si="5"/>
        <v>12260.343711023077</v>
      </c>
      <c r="G36" s="22">
        <f t="shared" si="4"/>
        <v>291824.93265122484</v>
      </c>
      <c r="H36" s="3"/>
    </row>
    <row r="37" spans="1:8" x14ac:dyDescent="0.2">
      <c r="A37" s="21">
        <v>44409</v>
      </c>
      <c r="B37" s="22">
        <f t="shared" si="0"/>
        <v>986.65125</v>
      </c>
      <c r="C37" s="22">
        <f t="shared" si="1"/>
        <v>485.54109381496147</v>
      </c>
      <c r="D37" s="22">
        <f t="shared" si="2"/>
        <v>12891.478632791886</v>
      </c>
      <c r="E37" s="22">
        <f t="shared" si="3"/>
        <v>501.11015618503853</v>
      </c>
      <c r="F37" s="22">
        <f t="shared" si="5"/>
        <v>12761.453867208116</v>
      </c>
      <c r="G37" s="22">
        <f t="shared" si="4"/>
        <v>291324.6562889769</v>
      </c>
      <c r="H37" s="3"/>
    </row>
    <row r="38" spans="1:8" x14ac:dyDescent="0.2">
      <c r="A38" s="21">
        <v>44440</v>
      </c>
      <c r="B38" s="22">
        <f t="shared" si="0"/>
        <v>986.65125</v>
      </c>
      <c r="C38" s="22">
        <f t="shared" si="1"/>
        <v>484.70591022131975</v>
      </c>
      <c r="D38" s="22">
        <f t="shared" si="2"/>
        <v>13376.184543013205</v>
      </c>
      <c r="E38" s="22">
        <f t="shared" si="3"/>
        <v>501.94533977868025</v>
      </c>
      <c r="F38" s="22">
        <f t="shared" si="5"/>
        <v>13263.399206986796</v>
      </c>
      <c r="G38" s="22">
        <f t="shared" si="4"/>
        <v>290823.54613279185</v>
      </c>
      <c r="H38" s="3"/>
    </row>
    <row r="39" spans="1:8" x14ac:dyDescent="0.2">
      <c r="A39" s="21">
        <v>44470</v>
      </c>
      <c r="B39" s="22">
        <f t="shared" si="0"/>
        <v>986.65125</v>
      </c>
      <c r="C39" s="22">
        <f t="shared" si="1"/>
        <v>483.86933465502193</v>
      </c>
      <c r="D39" s="22">
        <f t="shared" si="2"/>
        <v>13860.053877668228</v>
      </c>
      <c r="E39" s="22">
        <f t="shared" si="3"/>
        <v>502.78191534497807</v>
      </c>
      <c r="F39" s="22">
        <f t="shared" si="5"/>
        <v>13766.181122331775</v>
      </c>
      <c r="G39" s="22">
        <f t="shared" si="4"/>
        <v>290321.60079301317</v>
      </c>
      <c r="H39" s="3"/>
    </row>
    <row r="40" spans="1:8" x14ac:dyDescent="0.2">
      <c r="A40" s="21">
        <v>44501</v>
      </c>
      <c r="B40" s="22">
        <f t="shared" si="0"/>
        <v>986.65125</v>
      </c>
      <c r="C40" s="22">
        <f t="shared" si="1"/>
        <v>483.03136479611362</v>
      </c>
      <c r="D40" s="22">
        <f t="shared" si="2"/>
        <v>14343.085242464342</v>
      </c>
      <c r="E40" s="22">
        <f t="shared" si="3"/>
        <v>503.61988520388638</v>
      </c>
      <c r="F40" s="22">
        <f t="shared" si="5"/>
        <v>14269.801007535661</v>
      </c>
      <c r="G40" s="22">
        <f t="shared" si="4"/>
        <v>289818.81887766818</v>
      </c>
      <c r="H40" s="3"/>
    </row>
    <row r="41" spans="1:8" x14ac:dyDescent="0.2">
      <c r="A41" s="21">
        <v>44531</v>
      </c>
      <c r="B41" s="22">
        <f t="shared" si="0"/>
        <v>986.65125</v>
      </c>
      <c r="C41" s="22">
        <f t="shared" si="1"/>
        <v>482.19199832077379</v>
      </c>
      <c r="D41" s="22">
        <f t="shared" si="2"/>
        <v>14825.277240785115</v>
      </c>
      <c r="E41" s="22">
        <f t="shared" si="3"/>
        <v>504.45925167922621</v>
      </c>
      <c r="F41" s="22">
        <f t="shared" si="5"/>
        <v>14774.260259214887</v>
      </c>
      <c r="G41" s="22">
        <f t="shared" si="4"/>
        <v>289315.19899246428</v>
      </c>
      <c r="H41" s="3"/>
    </row>
    <row r="42" spans="1:8" x14ac:dyDescent="0.2">
      <c r="A42" s="21">
        <v>44562</v>
      </c>
      <c r="B42" s="22">
        <f t="shared" si="0"/>
        <v>986.65125</v>
      </c>
      <c r="C42" s="22">
        <f t="shared" si="1"/>
        <v>481.35123290130838</v>
      </c>
      <c r="D42" s="22">
        <f t="shared" si="2"/>
        <v>15306.628473686424</v>
      </c>
      <c r="E42" s="22">
        <f t="shared" si="3"/>
        <v>505.30001709869163</v>
      </c>
      <c r="F42" s="22">
        <f t="shared" si="5"/>
        <v>15279.560276313579</v>
      </c>
      <c r="G42" s="22">
        <f t="shared" si="4"/>
        <v>288810.73974078504</v>
      </c>
      <c r="H42" s="3"/>
    </row>
    <row r="43" spans="1:8" x14ac:dyDescent="0.2">
      <c r="A43" s="21">
        <v>44593</v>
      </c>
      <c r="B43" s="22">
        <f t="shared" si="0"/>
        <v>986.65125</v>
      </c>
      <c r="C43" s="22">
        <f t="shared" si="1"/>
        <v>480.50906620614393</v>
      </c>
      <c r="D43" s="22">
        <f t="shared" si="2"/>
        <v>15787.137539892568</v>
      </c>
      <c r="E43" s="22">
        <f t="shared" si="3"/>
        <v>506.14218379385608</v>
      </c>
      <c r="F43" s="22">
        <f t="shared" si="5"/>
        <v>15785.702460107435</v>
      </c>
      <c r="G43" s="22">
        <f t="shared" si="4"/>
        <v>288305.43972368637</v>
      </c>
      <c r="H43" s="3"/>
    </row>
    <row r="44" spans="1:8" x14ac:dyDescent="0.2">
      <c r="A44" s="21">
        <v>44621</v>
      </c>
      <c r="B44" s="22">
        <f t="shared" si="0"/>
        <v>986.65125</v>
      </c>
      <c r="C44" s="22">
        <f t="shared" si="1"/>
        <v>479.66549589982083</v>
      </c>
      <c r="D44" s="22">
        <f t="shared" si="2"/>
        <v>16266.803035792389</v>
      </c>
      <c r="E44" s="22">
        <f t="shared" si="3"/>
        <v>506.98575410017918</v>
      </c>
      <c r="F44" s="22">
        <f t="shared" si="5"/>
        <v>16292.688214207614</v>
      </c>
      <c r="G44" s="22">
        <f t="shared" si="4"/>
        <v>287799.29753989249</v>
      </c>
      <c r="H44" s="3"/>
    </row>
    <row r="45" spans="1:8" x14ac:dyDescent="0.2">
      <c r="A45" s="21">
        <v>44652</v>
      </c>
      <c r="B45" s="22">
        <f t="shared" si="0"/>
        <v>986.65125</v>
      </c>
      <c r="C45" s="22">
        <f t="shared" si="1"/>
        <v>478.82051964298716</v>
      </c>
      <c r="D45" s="22">
        <f t="shared" si="2"/>
        <v>16745.623555435377</v>
      </c>
      <c r="E45" s="22">
        <f t="shared" si="3"/>
        <v>507.83073035701284</v>
      </c>
      <c r="F45" s="22">
        <f t="shared" si="5"/>
        <v>16800.518944564628</v>
      </c>
      <c r="G45" s="22">
        <f t="shared" si="4"/>
        <v>287292.31178579229</v>
      </c>
      <c r="H45" s="3"/>
    </row>
    <row r="46" spans="1:8" x14ac:dyDescent="0.2">
      <c r="A46" s="21">
        <v>44682</v>
      </c>
      <c r="B46" s="22">
        <f t="shared" si="0"/>
        <v>986.65125</v>
      </c>
      <c r="C46" s="22">
        <f t="shared" si="1"/>
        <v>477.97413509239209</v>
      </c>
      <c r="D46" s="22">
        <f t="shared" si="2"/>
        <v>17223.597690527768</v>
      </c>
      <c r="E46" s="22">
        <f t="shared" si="3"/>
        <v>508.67711490760792</v>
      </c>
      <c r="F46" s="22">
        <f t="shared" si="5"/>
        <v>17309.196059472237</v>
      </c>
      <c r="G46" s="22">
        <f t="shared" si="4"/>
        <v>286784.48105543526</v>
      </c>
      <c r="H46" s="3"/>
    </row>
    <row r="47" spans="1:8" x14ac:dyDescent="0.2">
      <c r="A47" s="21">
        <v>44713</v>
      </c>
      <c r="B47" s="22">
        <f t="shared" si="0"/>
        <v>986.65125</v>
      </c>
      <c r="C47" s="22">
        <f t="shared" si="1"/>
        <v>477.12633990087943</v>
      </c>
      <c r="D47" s="22">
        <f t="shared" si="2"/>
        <v>17700.724030428646</v>
      </c>
      <c r="E47" s="22">
        <f t="shared" si="3"/>
        <v>509.52491009912058</v>
      </c>
      <c r="F47" s="22">
        <f t="shared" si="5"/>
        <v>17818.720969571357</v>
      </c>
      <c r="G47" s="22">
        <f t="shared" si="4"/>
        <v>286275.80394052766</v>
      </c>
      <c r="H47" s="3"/>
    </row>
    <row r="48" spans="1:8" x14ac:dyDescent="0.2">
      <c r="A48" s="21">
        <v>44743</v>
      </c>
      <c r="B48" s="22">
        <f t="shared" si="0"/>
        <v>986.65125</v>
      </c>
      <c r="C48" s="22">
        <f t="shared" si="1"/>
        <v>476.27713171738094</v>
      </c>
      <c r="D48" s="22">
        <f t="shared" si="2"/>
        <v>18177.001162146025</v>
      </c>
      <c r="E48" s="22">
        <f t="shared" si="3"/>
        <v>510.37411828261907</v>
      </c>
      <c r="F48" s="22">
        <f t="shared" si="5"/>
        <v>18329.095087853977</v>
      </c>
      <c r="G48" s="22">
        <f t="shared" si="4"/>
        <v>285766.27903042856</v>
      </c>
      <c r="H48" s="3"/>
    </row>
    <row r="49" spans="1:8" x14ac:dyDescent="0.2">
      <c r="A49" s="21">
        <v>44774</v>
      </c>
      <c r="B49" s="22">
        <f t="shared" si="0"/>
        <v>986.65125</v>
      </c>
      <c r="C49" s="22">
        <f t="shared" si="1"/>
        <v>475.42650818690987</v>
      </c>
      <c r="D49" s="22">
        <f t="shared" si="2"/>
        <v>18652.427670332934</v>
      </c>
      <c r="E49" s="22">
        <f t="shared" si="3"/>
        <v>511.22474181309013</v>
      </c>
      <c r="F49" s="22">
        <f t="shared" si="5"/>
        <v>18840.319829667067</v>
      </c>
      <c r="G49" s="22">
        <f t="shared" si="4"/>
        <v>285255.90491214592</v>
      </c>
      <c r="H49" s="3"/>
    </row>
    <row r="50" spans="1:8" x14ac:dyDescent="0.2">
      <c r="A50" s="21">
        <v>44805</v>
      </c>
      <c r="B50" s="22">
        <f t="shared" si="0"/>
        <v>986.65125</v>
      </c>
      <c r="C50" s="22">
        <f t="shared" si="1"/>
        <v>474.57446695055472</v>
      </c>
      <c r="D50" s="22">
        <f t="shared" si="2"/>
        <v>19127.002137283489</v>
      </c>
      <c r="E50" s="22">
        <f t="shared" si="3"/>
        <v>512.07678304944534</v>
      </c>
      <c r="F50" s="22">
        <f t="shared" si="5"/>
        <v>19352.396612716511</v>
      </c>
      <c r="G50" s="22">
        <f t="shared" si="4"/>
        <v>284744.68017033284</v>
      </c>
      <c r="H50" s="3"/>
    </row>
    <row r="51" spans="1:8" x14ac:dyDescent="0.2">
      <c r="A51" s="21">
        <v>44835</v>
      </c>
      <c r="B51" s="22">
        <f t="shared" si="0"/>
        <v>986.65125</v>
      </c>
      <c r="C51" s="22">
        <f t="shared" si="1"/>
        <v>473.7210056454723</v>
      </c>
      <c r="D51" s="22">
        <f t="shared" si="2"/>
        <v>19600.72314292896</v>
      </c>
      <c r="E51" s="22">
        <f t="shared" si="3"/>
        <v>512.93024435452776</v>
      </c>
      <c r="F51" s="22">
        <f t="shared" si="5"/>
        <v>19865.326857071039</v>
      </c>
      <c r="G51" s="22">
        <f t="shared" si="4"/>
        <v>284232.60338728339</v>
      </c>
      <c r="H51" s="3"/>
    </row>
    <row r="52" spans="1:8" x14ac:dyDescent="0.2">
      <c r="A52" s="21">
        <v>44866</v>
      </c>
      <c r="B52" s="22">
        <f t="shared" si="0"/>
        <v>986.65125</v>
      </c>
      <c r="C52" s="22">
        <f t="shared" si="1"/>
        <v>472.86612190488142</v>
      </c>
      <c r="D52" s="22">
        <f t="shared" si="2"/>
        <v>20073.589264833841</v>
      </c>
      <c r="E52" s="22">
        <f t="shared" si="3"/>
        <v>513.78512809511858</v>
      </c>
      <c r="F52" s="22">
        <f t="shared" si="5"/>
        <v>20379.111985166157</v>
      </c>
      <c r="G52" s="22">
        <f t="shared" si="4"/>
        <v>283719.67314292886</v>
      </c>
      <c r="H52" s="3"/>
    </row>
    <row r="53" spans="1:8" x14ac:dyDescent="0.2">
      <c r="A53" s="21">
        <v>44896</v>
      </c>
      <c r="B53" s="22">
        <f t="shared" si="0"/>
        <v>986.65125</v>
      </c>
      <c r="C53" s="22">
        <f t="shared" si="1"/>
        <v>472.00981335805625</v>
      </c>
      <c r="D53" s="22">
        <f t="shared" si="2"/>
        <v>20545.599078191899</v>
      </c>
      <c r="E53" s="22">
        <f t="shared" si="3"/>
        <v>514.64143664194376</v>
      </c>
      <c r="F53" s="22">
        <f t="shared" si="5"/>
        <v>20893.753421808102</v>
      </c>
      <c r="G53" s="22">
        <f t="shared" si="4"/>
        <v>283205.88801483373</v>
      </c>
      <c r="H53" s="3"/>
    </row>
    <row r="54" spans="1:8" x14ac:dyDescent="0.2">
      <c r="A54" s="21">
        <v>44927</v>
      </c>
      <c r="B54" s="22">
        <f t="shared" si="0"/>
        <v>986.65125</v>
      </c>
      <c r="C54" s="22">
        <f t="shared" si="1"/>
        <v>471.1520776303197</v>
      </c>
      <c r="D54" s="22">
        <f t="shared" si="2"/>
        <v>21016.751155822218</v>
      </c>
      <c r="E54" s="22">
        <f t="shared" si="3"/>
        <v>515.49917236968031</v>
      </c>
      <c r="F54" s="22">
        <f t="shared" si="5"/>
        <v>21409.252594177782</v>
      </c>
      <c r="G54" s="22">
        <f t="shared" si="4"/>
        <v>282691.24657819181</v>
      </c>
      <c r="H54" s="3"/>
    </row>
    <row r="55" spans="1:8" x14ac:dyDescent="0.2">
      <c r="A55" s="21">
        <v>44958</v>
      </c>
      <c r="B55" s="22">
        <f t="shared" si="0"/>
        <v>986.65125</v>
      </c>
      <c r="C55" s="22">
        <f t="shared" si="1"/>
        <v>470.2929123430369</v>
      </c>
      <c r="D55" s="22">
        <f t="shared" si="2"/>
        <v>21487.044068165254</v>
      </c>
      <c r="E55" s="22">
        <f t="shared" si="3"/>
        <v>516.35833765696316</v>
      </c>
      <c r="F55" s="22">
        <f t="shared" si="5"/>
        <v>21925.610931834744</v>
      </c>
      <c r="G55" s="22">
        <f t="shared" si="4"/>
        <v>282175.74740582216</v>
      </c>
      <c r="H55" s="3"/>
    </row>
    <row r="56" spans="1:8" x14ac:dyDescent="0.2">
      <c r="A56" s="21">
        <v>44986</v>
      </c>
      <c r="B56" s="22">
        <f t="shared" si="0"/>
        <v>986.65125</v>
      </c>
      <c r="C56" s="22">
        <f t="shared" si="1"/>
        <v>469.43231511360869</v>
      </c>
      <c r="D56" s="22">
        <f t="shared" si="2"/>
        <v>21956.476383278863</v>
      </c>
      <c r="E56" s="22">
        <f t="shared" si="3"/>
        <v>517.21893488639125</v>
      </c>
      <c r="F56" s="22">
        <f t="shared" si="5"/>
        <v>22442.829866721135</v>
      </c>
      <c r="G56" s="22">
        <f t="shared" si="4"/>
        <v>281659.38906816521</v>
      </c>
      <c r="H56" s="3"/>
    </row>
    <row r="57" spans="1:8" x14ac:dyDescent="0.2">
      <c r="A57" s="21">
        <v>45017</v>
      </c>
      <c r="B57" s="22">
        <f t="shared" si="0"/>
        <v>986.65125</v>
      </c>
      <c r="C57" s="22">
        <f t="shared" si="1"/>
        <v>468.5702835554647</v>
      </c>
      <c r="D57" s="22">
        <f t="shared" si="2"/>
        <v>22425.046666834329</v>
      </c>
      <c r="E57" s="22">
        <f t="shared" si="3"/>
        <v>518.08096644453531</v>
      </c>
      <c r="F57" s="22">
        <f t="shared" si="5"/>
        <v>22960.910833165672</v>
      </c>
      <c r="G57" s="22">
        <f t="shared" si="4"/>
        <v>281142.17013327882</v>
      </c>
      <c r="H57" s="3"/>
    </row>
    <row r="58" spans="1:8" x14ac:dyDescent="0.2">
      <c r="A58" s="21">
        <v>45047</v>
      </c>
      <c r="B58" s="22">
        <f t="shared" si="0"/>
        <v>986.65125</v>
      </c>
      <c r="C58" s="22">
        <f t="shared" si="1"/>
        <v>467.70681527805721</v>
      </c>
      <c r="D58" s="22">
        <f t="shared" si="2"/>
        <v>22892.753482112385</v>
      </c>
      <c r="E58" s="22">
        <f t="shared" si="3"/>
        <v>518.9444347219428</v>
      </c>
      <c r="F58" s="22">
        <f t="shared" si="5"/>
        <v>23479.855267887615</v>
      </c>
      <c r="G58" s="22">
        <f t="shared" si="4"/>
        <v>280624.08916683431</v>
      </c>
      <c r="H58" s="3"/>
    </row>
    <row r="59" spans="1:8" x14ac:dyDescent="0.2">
      <c r="A59" s="21">
        <v>45078</v>
      </c>
      <c r="B59" s="22">
        <f t="shared" si="0"/>
        <v>986.65125</v>
      </c>
      <c r="C59" s="22">
        <f t="shared" si="1"/>
        <v>466.8419078868539</v>
      </c>
      <c r="D59" s="22">
        <f t="shared" si="2"/>
        <v>23359.595389999238</v>
      </c>
      <c r="E59" s="22">
        <f t="shared" si="3"/>
        <v>519.80934211314616</v>
      </c>
      <c r="F59" s="22">
        <f t="shared" si="5"/>
        <v>23999.66461000076</v>
      </c>
      <c r="G59" s="22">
        <f t="shared" si="4"/>
        <v>280105.14473211236</v>
      </c>
      <c r="H59" s="3"/>
    </row>
    <row r="60" spans="1:8" x14ac:dyDescent="0.2">
      <c r="A60" s="21">
        <v>45108</v>
      </c>
      <c r="B60" s="22">
        <f t="shared" si="0"/>
        <v>986.65125</v>
      </c>
      <c r="C60" s="22">
        <f t="shared" si="1"/>
        <v>465.97555898333201</v>
      </c>
      <c r="D60" s="22">
        <f t="shared" si="2"/>
        <v>23825.570948982571</v>
      </c>
      <c r="E60" s="22">
        <f t="shared" si="3"/>
        <v>520.675691016668</v>
      </c>
      <c r="F60" s="22">
        <f t="shared" si="5"/>
        <v>24520.34030101743</v>
      </c>
      <c r="G60" s="22">
        <f t="shared" si="4"/>
        <v>279585.33538999921</v>
      </c>
      <c r="H60" s="3"/>
    </row>
    <row r="61" spans="1:8" x14ac:dyDescent="0.2">
      <c r="A61" s="21">
        <v>45139</v>
      </c>
      <c r="B61" s="22">
        <f t="shared" si="0"/>
        <v>986.65125</v>
      </c>
      <c r="C61" s="22">
        <f t="shared" si="1"/>
        <v>465.10776616497094</v>
      </c>
      <c r="D61" s="22">
        <f t="shared" si="2"/>
        <v>24290.678715147544</v>
      </c>
      <c r="E61" s="22">
        <f t="shared" si="3"/>
        <v>521.54348383502906</v>
      </c>
      <c r="F61" s="22">
        <f t="shared" si="5"/>
        <v>25041.88378485246</v>
      </c>
      <c r="G61" s="22">
        <f t="shared" si="4"/>
        <v>279064.65969898255</v>
      </c>
      <c r="H61" s="3"/>
    </row>
    <row r="62" spans="1:8" x14ac:dyDescent="0.2">
      <c r="A62" s="21">
        <v>45170</v>
      </c>
      <c r="B62" s="22">
        <f t="shared" si="0"/>
        <v>986.65125</v>
      </c>
      <c r="C62" s="22">
        <f t="shared" si="1"/>
        <v>464.2385270252459</v>
      </c>
      <c r="D62" s="22">
        <f t="shared" si="2"/>
        <v>24754.917242172789</v>
      </c>
      <c r="E62" s="22">
        <f t="shared" si="3"/>
        <v>522.41272297475416</v>
      </c>
      <c r="F62" s="22">
        <f t="shared" si="5"/>
        <v>25564.296507827214</v>
      </c>
      <c r="G62" s="22">
        <f t="shared" si="4"/>
        <v>278543.11621514754</v>
      </c>
      <c r="H62" s="3"/>
    </row>
    <row r="63" spans="1:8" x14ac:dyDescent="0.2">
      <c r="A63" s="21">
        <v>45200</v>
      </c>
      <c r="B63" s="22">
        <f t="shared" si="0"/>
        <v>986.65125</v>
      </c>
      <c r="C63" s="22">
        <f t="shared" si="1"/>
        <v>463.36783915362128</v>
      </c>
      <c r="D63" s="22">
        <f t="shared" si="2"/>
        <v>25218.285081326409</v>
      </c>
      <c r="E63" s="22">
        <f t="shared" si="3"/>
        <v>523.28341084637873</v>
      </c>
      <c r="F63" s="22">
        <f t="shared" si="5"/>
        <v>26087.579918673593</v>
      </c>
      <c r="G63" s="22">
        <f t="shared" si="4"/>
        <v>278020.70349217276</v>
      </c>
      <c r="H63" s="3"/>
    </row>
    <row r="64" spans="1:8" x14ac:dyDescent="0.2">
      <c r="A64" s="21">
        <v>45231</v>
      </c>
      <c r="B64" s="22">
        <f t="shared" si="0"/>
        <v>986.65125</v>
      </c>
      <c r="C64" s="22">
        <f t="shared" si="1"/>
        <v>462.49570013554398</v>
      </c>
      <c r="D64" s="22">
        <f t="shared" si="2"/>
        <v>25680.780781461952</v>
      </c>
      <c r="E64" s="22">
        <f t="shared" si="3"/>
        <v>524.15554986445602</v>
      </c>
      <c r="F64" s="22">
        <f t="shared" si="5"/>
        <v>26611.735468538049</v>
      </c>
      <c r="G64" s="22">
        <f t="shared" si="4"/>
        <v>277497.42008132639</v>
      </c>
      <c r="H64" s="3"/>
    </row>
    <row r="65" spans="1:8" x14ac:dyDescent="0.2">
      <c r="A65" s="21">
        <v>45261</v>
      </c>
      <c r="B65" s="22">
        <f t="shared" si="0"/>
        <v>986.65125</v>
      </c>
      <c r="C65" s="22">
        <f t="shared" si="1"/>
        <v>461.62210755243655</v>
      </c>
      <c r="D65" s="22">
        <f t="shared" si="2"/>
        <v>26142.402889014389</v>
      </c>
      <c r="E65" s="22">
        <f t="shared" si="3"/>
        <v>525.02914244756346</v>
      </c>
      <c r="F65" s="22">
        <f t="shared" si="5"/>
        <v>27136.76461098561</v>
      </c>
      <c r="G65" s="22">
        <f t="shared" si="4"/>
        <v>276973.26453146193</v>
      </c>
      <c r="H65" s="3"/>
    </row>
    <row r="66" spans="1:8" x14ac:dyDescent="0.2">
      <c r="A66" s="21">
        <v>45292</v>
      </c>
      <c r="B66" s="22">
        <f t="shared" si="0"/>
        <v>986.65125</v>
      </c>
      <c r="C66" s="22">
        <f t="shared" si="1"/>
        <v>460.7470589816906</v>
      </c>
      <c r="D66" s="22">
        <f t="shared" si="2"/>
        <v>26603.14994799608</v>
      </c>
      <c r="E66" s="22">
        <f t="shared" si="3"/>
        <v>525.90419101830935</v>
      </c>
      <c r="F66" s="22">
        <f t="shared" si="5"/>
        <v>27662.668802003918</v>
      </c>
      <c r="G66" s="22">
        <f t="shared" si="4"/>
        <v>276448.23538901436</v>
      </c>
      <c r="H66" s="3"/>
    </row>
    <row r="67" spans="1:8" x14ac:dyDescent="0.2">
      <c r="A67" s="21">
        <v>45323</v>
      </c>
      <c r="B67" s="22">
        <f t="shared" si="0"/>
        <v>986.65125</v>
      </c>
      <c r="C67" s="22">
        <f t="shared" si="1"/>
        <v>459.87055199666008</v>
      </c>
      <c r="D67" s="22">
        <f t="shared" si="2"/>
        <v>27063.020499992741</v>
      </c>
      <c r="E67" s="22">
        <f t="shared" si="3"/>
        <v>526.78069800333992</v>
      </c>
      <c r="F67" s="22">
        <f t="shared" si="5"/>
        <v>28189.449500007257</v>
      </c>
      <c r="G67" s="22">
        <f t="shared" si="4"/>
        <v>275922.33119799604</v>
      </c>
      <c r="H67" s="3"/>
    </row>
    <row r="68" spans="1:8" x14ac:dyDescent="0.2">
      <c r="A68" s="21">
        <v>45352</v>
      </c>
      <c r="B68" s="22">
        <f t="shared" si="0"/>
        <v>986.65125</v>
      </c>
      <c r="C68" s="22">
        <f t="shared" si="1"/>
        <v>458.99258416665447</v>
      </c>
      <c r="D68" s="22">
        <f t="shared" si="2"/>
        <v>27522.013084159396</v>
      </c>
      <c r="E68" s="22">
        <f t="shared" si="3"/>
        <v>527.65866583334559</v>
      </c>
      <c r="F68" s="22">
        <f t="shared" si="5"/>
        <v>28717.108165840604</v>
      </c>
      <c r="G68" s="22">
        <f t="shared" si="4"/>
        <v>275395.55049999268</v>
      </c>
      <c r="H68" s="3"/>
    </row>
    <row r="69" spans="1:8" x14ac:dyDescent="0.2">
      <c r="A69" s="21">
        <v>45383</v>
      </c>
      <c r="B69" s="22">
        <f t="shared" si="0"/>
        <v>986.65125</v>
      </c>
      <c r="C69" s="22">
        <f t="shared" si="1"/>
        <v>458.11315305693222</v>
      </c>
      <c r="D69" s="22">
        <f t="shared" si="2"/>
        <v>27980.126237216329</v>
      </c>
      <c r="E69" s="22">
        <f t="shared" si="3"/>
        <v>528.53809694306779</v>
      </c>
      <c r="F69" s="22">
        <f t="shared" si="5"/>
        <v>29245.64626278367</v>
      </c>
      <c r="G69" s="22">
        <f t="shared" si="4"/>
        <v>274867.89183415932</v>
      </c>
      <c r="H69" s="3"/>
    </row>
    <row r="70" spans="1:8" x14ac:dyDescent="0.2">
      <c r="A70" s="21">
        <v>45413</v>
      </c>
      <c r="B70" s="22">
        <f t="shared" si="0"/>
        <v>986.65125</v>
      </c>
      <c r="C70" s="22">
        <f t="shared" si="1"/>
        <v>457.23225622869376</v>
      </c>
      <c r="D70" s="22">
        <f t="shared" si="2"/>
        <v>28437.358493445023</v>
      </c>
      <c r="E70" s="22">
        <f t="shared" si="3"/>
        <v>529.4189937713063</v>
      </c>
      <c r="F70" s="22">
        <f t="shared" si="5"/>
        <v>29775.065256554975</v>
      </c>
      <c r="G70" s="22">
        <f t="shared" si="4"/>
        <v>274339.35373721627</v>
      </c>
      <c r="H70" s="3"/>
    </row>
    <row r="71" spans="1:8" x14ac:dyDescent="0.2">
      <c r="A71" s="21">
        <v>45444</v>
      </c>
      <c r="B71" s="22">
        <f t="shared" si="0"/>
        <v>986.65125</v>
      </c>
      <c r="C71" s="22">
        <f t="shared" si="1"/>
        <v>456.34989123907491</v>
      </c>
      <c r="D71" s="22">
        <f t="shared" si="2"/>
        <v>28893.708384684098</v>
      </c>
      <c r="E71" s="22">
        <f t="shared" si="3"/>
        <v>530.30135876092504</v>
      </c>
      <c r="F71" s="22">
        <f t="shared" si="5"/>
        <v>30305.366615315899</v>
      </c>
      <c r="G71" s="22">
        <f t="shared" si="4"/>
        <v>273809.93474344496</v>
      </c>
      <c r="H71" s="3"/>
    </row>
    <row r="72" spans="1:8" x14ac:dyDescent="0.2">
      <c r="A72" s="21">
        <v>45474</v>
      </c>
      <c r="B72" s="22">
        <f t="shared" si="0"/>
        <v>986.65125</v>
      </c>
      <c r="C72" s="22">
        <f t="shared" si="1"/>
        <v>455.46605564114009</v>
      </c>
      <c r="D72" s="22">
        <f t="shared" si="2"/>
        <v>29349.174440325238</v>
      </c>
      <c r="E72" s="22">
        <f t="shared" si="3"/>
        <v>531.18519435885992</v>
      </c>
      <c r="F72" s="22">
        <f t="shared" si="5"/>
        <v>30836.551809674758</v>
      </c>
      <c r="G72" s="22">
        <f t="shared" si="4"/>
        <v>273279.63338468404</v>
      </c>
      <c r="H72" s="3"/>
    </row>
    <row r="73" spans="1:8" x14ac:dyDescent="0.2">
      <c r="A73" s="21">
        <v>45505</v>
      </c>
      <c r="B73" s="22">
        <f t="shared" si="0"/>
        <v>986.65125</v>
      </c>
      <c r="C73" s="22">
        <f t="shared" si="1"/>
        <v>454.58074698387531</v>
      </c>
      <c r="D73" s="22">
        <f t="shared" si="2"/>
        <v>29803.755187309114</v>
      </c>
      <c r="E73" s="22">
        <f t="shared" si="3"/>
        <v>532.07050301612469</v>
      </c>
      <c r="F73" s="22">
        <f t="shared" si="5"/>
        <v>31368.622312690884</v>
      </c>
      <c r="G73" s="22">
        <f t="shared" si="4"/>
        <v>272748.44819032517</v>
      </c>
      <c r="H73" s="3"/>
    </row>
    <row r="74" spans="1:8" x14ac:dyDescent="0.2">
      <c r="A74" s="21">
        <v>45536</v>
      </c>
      <c r="B74" s="22">
        <f t="shared" si="0"/>
        <v>986.65125</v>
      </c>
      <c r="C74" s="22">
        <f t="shared" si="1"/>
        <v>453.69396281218178</v>
      </c>
      <c r="D74" s="22">
        <f t="shared" si="2"/>
        <v>30257.449150121298</v>
      </c>
      <c r="E74" s="22">
        <f t="shared" si="3"/>
        <v>532.95728718781822</v>
      </c>
      <c r="F74" s="22">
        <f t="shared" si="5"/>
        <v>31901.579599878703</v>
      </c>
      <c r="G74" s="22">
        <f t="shared" si="4"/>
        <v>272216.37768730905</v>
      </c>
      <c r="H74" s="3"/>
    </row>
    <row r="75" spans="1:8" x14ac:dyDescent="0.2">
      <c r="A75" s="21">
        <v>45566</v>
      </c>
      <c r="B75" s="22">
        <f t="shared" si="0"/>
        <v>986.65125</v>
      </c>
      <c r="C75" s="22">
        <f t="shared" si="1"/>
        <v>452.80570066686874</v>
      </c>
      <c r="D75" s="22">
        <f t="shared" si="2"/>
        <v>30710.254850788166</v>
      </c>
      <c r="E75" s="22">
        <f t="shared" si="3"/>
        <v>533.8455493331312</v>
      </c>
      <c r="F75" s="22">
        <f t="shared" si="5"/>
        <v>32435.425149211835</v>
      </c>
      <c r="G75" s="22">
        <f t="shared" si="4"/>
        <v>271683.42040012125</v>
      </c>
      <c r="H75" s="3"/>
    </row>
    <row r="76" spans="1:8" x14ac:dyDescent="0.2">
      <c r="A76" s="21">
        <v>45597</v>
      </c>
      <c r="B76" s="22">
        <f t="shared" si="0"/>
        <v>986.65125</v>
      </c>
      <c r="C76" s="22">
        <f t="shared" si="1"/>
        <v>451.91595808464683</v>
      </c>
      <c r="D76" s="22">
        <f t="shared" si="2"/>
        <v>31162.170808872812</v>
      </c>
      <c r="E76" s="22">
        <f t="shared" si="3"/>
        <v>534.73529191535317</v>
      </c>
      <c r="F76" s="22">
        <f t="shared" si="5"/>
        <v>32970.160441127191</v>
      </c>
      <c r="G76" s="22">
        <f t="shared" si="4"/>
        <v>271149.57485078811</v>
      </c>
      <c r="H76" s="3"/>
    </row>
    <row r="77" spans="1:8" x14ac:dyDescent="0.2">
      <c r="A77" s="21">
        <v>45627</v>
      </c>
      <c r="B77" s="22">
        <f t="shared" ref="B77:B140" si="6">B76</f>
        <v>986.65125</v>
      </c>
      <c r="C77" s="22">
        <f t="shared" ref="C77:C140" si="7">G77*$B$3/(12*100)</f>
        <v>451.02473259812126</v>
      </c>
      <c r="D77" s="22">
        <f t="shared" ref="D77:D140" si="8">D76+C77</f>
        <v>31613.195541470934</v>
      </c>
      <c r="E77" s="22">
        <f t="shared" ref="E77:E140" si="9">B77-C77</f>
        <v>535.6265174018788</v>
      </c>
      <c r="F77" s="22">
        <f t="shared" si="5"/>
        <v>33505.786958529068</v>
      </c>
      <c r="G77" s="22">
        <f t="shared" ref="G77:G140" si="10">G76-E76-H76</f>
        <v>270614.83955887274</v>
      </c>
      <c r="H77" s="3"/>
    </row>
    <row r="78" spans="1:8" x14ac:dyDescent="0.2">
      <c r="A78" s="21">
        <v>45658</v>
      </c>
      <c r="B78" s="22">
        <f t="shared" si="6"/>
        <v>986.65125</v>
      </c>
      <c r="C78" s="22">
        <f t="shared" si="7"/>
        <v>450.13202173578475</v>
      </c>
      <c r="D78" s="22">
        <f t="shared" si="8"/>
        <v>32063.32756320672</v>
      </c>
      <c r="E78" s="22">
        <f t="shared" si="9"/>
        <v>536.51922826421526</v>
      </c>
      <c r="F78" s="22">
        <f t="shared" ref="F78:F141" si="11">E78+F77+H77</f>
        <v>34042.306186793285</v>
      </c>
      <c r="G78" s="22">
        <f t="shared" si="10"/>
        <v>270079.21304147085</v>
      </c>
      <c r="H78" s="3"/>
    </row>
    <row r="79" spans="1:8" x14ac:dyDescent="0.2">
      <c r="A79" s="21">
        <v>45689</v>
      </c>
      <c r="B79" s="22">
        <f t="shared" si="6"/>
        <v>986.65125</v>
      </c>
      <c r="C79" s="22">
        <f t="shared" si="7"/>
        <v>449.23782302201107</v>
      </c>
      <c r="D79" s="22">
        <f t="shared" si="8"/>
        <v>32512.565386228729</v>
      </c>
      <c r="E79" s="22">
        <f t="shared" si="9"/>
        <v>537.41342697798893</v>
      </c>
      <c r="F79" s="22">
        <f t="shared" si="11"/>
        <v>34579.719613771274</v>
      </c>
      <c r="G79" s="22">
        <f t="shared" si="10"/>
        <v>269542.69381320663</v>
      </c>
      <c r="H79" s="3"/>
    </row>
    <row r="80" spans="1:8" x14ac:dyDescent="0.2">
      <c r="A80" s="21">
        <v>45717</v>
      </c>
      <c r="B80" s="22">
        <f t="shared" si="6"/>
        <v>986.65125</v>
      </c>
      <c r="C80" s="22">
        <f t="shared" si="7"/>
        <v>448.34213397704775</v>
      </c>
      <c r="D80" s="22">
        <f t="shared" si="8"/>
        <v>32960.907520205779</v>
      </c>
      <c r="E80" s="22">
        <f t="shared" si="9"/>
        <v>538.30911602295225</v>
      </c>
      <c r="F80" s="22">
        <f t="shared" si="11"/>
        <v>35118.028729794227</v>
      </c>
      <c r="G80" s="22">
        <f t="shared" si="10"/>
        <v>269005.28038622864</v>
      </c>
      <c r="H80" s="3"/>
    </row>
    <row r="81" spans="1:8" x14ac:dyDescent="0.2">
      <c r="A81" s="21">
        <v>45748</v>
      </c>
      <c r="B81" s="22">
        <f t="shared" si="6"/>
        <v>986.65125</v>
      </c>
      <c r="C81" s="22">
        <f t="shared" si="7"/>
        <v>447.44495211700945</v>
      </c>
      <c r="D81" s="22">
        <f t="shared" si="8"/>
        <v>33408.352472322789</v>
      </c>
      <c r="E81" s="22">
        <f t="shared" si="9"/>
        <v>539.20629788299061</v>
      </c>
      <c r="F81" s="22">
        <f t="shared" si="11"/>
        <v>35657.235027677219</v>
      </c>
      <c r="G81" s="22">
        <f t="shared" si="10"/>
        <v>268466.97127020569</v>
      </c>
      <c r="H81" s="3"/>
    </row>
    <row r="82" spans="1:8" x14ac:dyDescent="0.2">
      <c r="A82" s="21">
        <v>45778</v>
      </c>
      <c r="B82" s="22">
        <f t="shared" si="6"/>
        <v>986.65125</v>
      </c>
      <c r="C82" s="22">
        <f t="shared" si="7"/>
        <v>446.54627495387115</v>
      </c>
      <c r="D82" s="22">
        <f t="shared" si="8"/>
        <v>33854.89874727666</v>
      </c>
      <c r="E82" s="22">
        <f t="shared" si="9"/>
        <v>540.10497504612886</v>
      </c>
      <c r="F82" s="22">
        <f t="shared" si="11"/>
        <v>36197.340002723351</v>
      </c>
      <c r="G82" s="22">
        <f t="shared" si="10"/>
        <v>267927.76497232268</v>
      </c>
      <c r="H82" s="3"/>
    </row>
    <row r="83" spans="1:8" x14ac:dyDescent="0.2">
      <c r="A83" s="21">
        <v>45809</v>
      </c>
      <c r="B83" s="22">
        <f t="shared" si="6"/>
        <v>986.65125</v>
      </c>
      <c r="C83" s="22">
        <f t="shared" si="7"/>
        <v>445.64609999546093</v>
      </c>
      <c r="D83" s="22">
        <f t="shared" si="8"/>
        <v>34300.544847272118</v>
      </c>
      <c r="E83" s="22">
        <f t="shared" si="9"/>
        <v>541.00515000453902</v>
      </c>
      <c r="F83" s="22">
        <f t="shared" si="11"/>
        <v>36738.345152727888</v>
      </c>
      <c r="G83" s="22">
        <f t="shared" si="10"/>
        <v>267387.65999727655</v>
      </c>
      <c r="H83" s="3"/>
    </row>
    <row r="84" spans="1:8" x14ac:dyDescent="0.2">
      <c r="A84" s="21">
        <v>45839</v>
      </c>
      <c r="B84" s="22">
        <f t="shared" si="6"/>
        <v>986.65125</v>
      </c>
      <c r="C84" s="22">
        <f t="shared" si="7"/>
        <v>444.74442474545339</v>
      </c>
      <c r="D84" s="22">
        <f t="shared" si="8"/>
        <v>34745.289272017573</v>
      </c>
      <c r="E84" s="22">
        <f t="shared" si="9"/>
        <v>541.90682525454667</v>
      </c>
      <c r="F84" s="22">
        <f t="shared" si="11"/>
        <v>37280.251977982436</v>
      </c>
      <c r="G84" s="22">
        <f t="shared" si="10"/>
        <v>266846.65484727203</v>
      </c>
      <c r="H84" s="3"/>
    </row>
    <row r="85" spans="1:8" x14ac:dyDescent="0.2">
      <c r="A85" s="21">
        <v>45870</v>
      </c>
      <c r="B85" s="22">
        <f t="shared" si="6"/>
        <v>986.65125</v>
      </c>
      <c r="C85" s="22">
        <f t="shared" si="7"/>
        <v>443.84124670336246</v>
      </c>
      <c r="D85" s="22">
        <f t="shared" si="8"/>
        <v>35189.130518720936</v>
      </c>
      <c r="E85" s="22">
        <f t="shared" si="9"/>
        <v>542.81000329663755</v>
      </c>
      <c r="F85" s="22">
        <f t="shared" si="11"/>
        <v>37823.061981279076</v>
      </c>
      <c r="G85" s="22">
        <f t="shared" si="10"/>
        <v>266304.74802201748</v>
      </c>
      <c r="H85" s="3"/>
    </row>
    <row r="86" spans="1:8" x14ac:dyDescent="0.2">
      <c r="A86" s="21">
        <v>45901</v>
      </c>
      <c r="B86" s="22">
        <f t="shared" si="6"/>
        <v>986.65125</v>
      </c>
      <c r="C86" s="22">
        <f t="shared" si="7"/>
        <v>442.93656336453472</v>
      </c>
      <c r="D86" s="22">
        <f t="shared" si="8"/>
        <v>35632.067082085472</v>
      </c>
      <c r="E86" s="22">
        <f t="shared" si="9"/>
        <v>543.71468663546534</v>
      </c>
      <c r="F86" s="22">
        <f t="shared" si="11"/>
        <v>38366.776667914542</v>
      </c>
      <c r="G86" s="22">
        <f t="shared" si="10"/>
        <v>265761.93801872083</v>
      </c>
      <c r="H86" s="3"/>
    </row>
    <row r="87" spans="1:8" x14ac:dyDescent="0.2">
      <c r="A87" s="21">
        <v>45931</v>
      </c>
      <c r="B87" s="22">
        <f t="shared" si="6"/>
        <v>986.65125</v>
      </c>
      <c r="C87" s="22">
        <f t="shared" si="7"/>
        <v>442.03037222014228</v>
      </c>
      <c r="D87" s="22">
        <f t="shared" si="8"/>
        <v>36074.097454305615</v>
      </c>
      <c r="E87" s="22">
        <f t="shared" si="9"/>
        <v>544.62087777985766</v>
      </c>
      <c r="F87" s="22">
        <f t="shared" si="11"/>
        <v>38911.397545694403</v>
      </c>
      <c r="G87" s="22">
        <f t="shared" si="10"/>
        <v>265218.22333208536</v>
      </c>
      <c r="H87" s="3"/>
    </row>
    <row r="88" spans="1:8" x14ac:dyDescent="0.2">
      <c r="A88" s="21">
        <v>45962</v>
      </c>
      <c r="B88" s="22">
        <f t="shared" si="6"/>
        <v>986.65125</v>
      </c>
      <c r="C88" s="22">
        <f t="shared" si="7"/>
        <v>441.12267075717585</v>
      </c>
      <c r="D88" s="22">
        <f t="shared" si="8"/>
        <v>36515.220125062791</v>
      </c>
      <c r="E88" s="22">
        <f t="shared" si="9"/>
        <v>545.52857924282421</v>
      </c>
      <c r="F88" s="22">
        <f t="shared" si="11"/>
        <v>39456.926124937228</v>
      </c>
      <c r="G88" s="22">
        <f t="shared" si="10"/>
        <v>264673.60245430551</v>
      </c>
      <c r="H88" s="3"/>
    </row>
    <row r="89" spans="1:8" x14ac:dyDescent="0.2">
      <c r="A89" s="21">
        <v>45992</v>
      </c>
      <c r="B89" s="22">
        <f t="shared" si="6"/>
        <v>986.65125</v>
      </c>
      <c r="C89" s="22">
        <f t="shared" si="7"/>
        <v>440.2134564584378</v>
      </c>
      <c r="D89" s="22">
        <f t="shared" si="8"/>
        <v>36955.433581521233</v>
      </c>
      <c r="E89" s="22">
        <f t="shared" si="9"/>
        <v>546.4377935415622</v>
      </c>
      <c r="F89" s="22">
        <f t="shared" si="11"/>
        <v>40003.36391847879</v>
      </c>
      <c r="G89" s="22">
        <f t="shared" si="10"/>
        <v>264128.07387506269</v>
      </c>
      <c r="H89" s="3"/>
    </row>
    <row r="90" spans="1:8" x14ac:dyDescent="0.2">
      <c r="A90" s="21">
        <v>46023</v>
      </c>
      <c r="B90" s="22">
        <f t="shared" si="6"/>
        <v>986.65125</v>
      </c>
      <c r="C90" s="22">
        <f t="shared" si="7"/>
        <v>439.30272680253518</v>
      </c>
      <c r="D90" s="22">
        <f t="shared" si="8"/>
        <v>37394.736308323765</v>
      </c>
      <c r="E90" s="22">
        <f t="shared" si="9"/>
        <v>547.34852319746483</v>
      </c>
      <c r="F90" s="22">
        <f t="shared" si="11"/>
        <v>40550.712441676253</v>
      </c>
      <c r="G90" s="22">
        <f t="shared" si="10"/>
        <v>263581.63608152111</v>
      </c>
      <c r="H90" s="3"/>
    </row>
    <row r="91" spans="1:8" x14ac:dyDescent="0.2">
      <c r="A91" s="21">
        <v>46054</v>
      </c>
      <c r="B91" s="22">
        <f t="shared" si="6"/>
        <v>986.65125</v>
      </c>
      <c r="C91" s="22">
        <f t="shared" si="7"/>
        <v>438.39047926387275</v>
      </c>
      <c r="D91" s="22">
        <f t="shared" si="8"/>
        <v>37833.126787587636</v>
      </c>
      <c r="E91" s="22">
        <f t="shared" si="9"/>
        <v>548.26077073612726</v>
      </c>
      <c r="F91" s="22">
        <f t="shared" si="11"/>
        <v>41098.973212412377</v>
      </c>
      <c r="G91" s="22">
        <f t="shared" si="10"/>
        <v>263034.28755832365</v>
      </c>
      <c r="H91" s="3"/>
    </row>
    <row r="92" spans="1:8" x14ac:dyDescent="0.2">
      <c r="A92" s="21">
        <v>46082</v>
      </c>
      <c r="B92" s="22">
        <f t="shared" si="6"/>
        <v>986.65125</v>
      </c>
      <c r="C92" s="22">
        <f t="shared" si="7"/>
        <v>437.47671131264582</v>
      </c>
      <c r="D92" s="22">
        <f t="shared" si="8"/>
        <v>38270.60349890028</v>
      </c>
      <c r="E92" s="22">
        <f t="shared" si="9"/>
        <v>549.17453868735424</v>
      </c>
      <c r="F92" s="22">
        <f t="shared" si="11"/>
        <v>41648.147751099728</v>
      </c>
      <c r="G92" s="22">
        <f t="shared" si="10"/>
        <v>262486.0267875875</v>
      </c>
      <c r="H92" s="3"/>
    </row>
    <row r="93" spans="1:8" x14ac:dyDescent="0.2">
      <c r="A93" s="21">
        <v>46113</v>
      </c>
      <c r="B93" s="22">
        <f t="shared" si="6"/>
        <v>986.65125</v>
      </c>
      <c r="C93" s="22">
        <f t="shared" si="7"/>
        <v>436.56142041483355</v>
      </c>
      <c r="D93" s="22">
        <f t="shared" si="8"/>
        <v>38707.164919315117</v>
      </c>
      <c r="E93" s="22">
        <f t="shared" si="9"/>
        <v>550.0898295851664</v>
      </c>
      <c r="F93" s="22">
        <f t="shared" si="11"/>
        <v>42198.237580684894</v>
      </c>
      <c r="G93" s="22">
        <f t="shared" si="10"/>
        <v>261936.85224890013</v>
      </c>
      <c r="H93" s="3"/>
    </row>
    <row r="94" spans="1:8" x14ac:dyDescent="0.2">
      <c r="A94" s="21">
        <v>46143</v>
      </c>
      <c r="B94" s="22">
        <f t="shared" si="6"/>
        <v>986.65125</v>
      </c>
      <c r="C94" s="22">
        <f t="shared" si="7"/>
        <v>435.64460403219164</v>
      </c>
      <c r="D94" s="22">
        <f t="shared" si="8"/>
        <v>39142.809523347307</v>
      </c>
      <c r="E94" s="22">
        <f t="shared" si="9"/>
        <v>551.00664596780837</v>
      </c>
      <c r="F94" s="22">
        <f t="shared" si="11"/>
        <v>42749.2442266527</v>
      </c>
      <c r="G94" s="22">
        <f t="shared" si="10"/>
        <v>261386.76241931497</v>
      </c>
      <c r="H94" s="3"/>
    </row>
    <row r="95" spans="1:8" x14ac:dyDescent="0.2">
      <c r="A95" s="21">
        <v>46174</v>
      </c>
      <c r="B95" s="22">
        <f t="shared" si="6"/>
        <v>986.65125</v>
      </c>
      <c r="C95" s="22">
        <f t="shared" si="7"/>
        <v>434.72625962224527</v>
      </c>
      <c r="D95" s="22">
        <f t="shared" si="8"/>
        <v>39577.535782969549</v>
      </c>
      <c r="E95" s="22">
        <f t="shared" si="9"/>
        <v>551.92499037775474</v>
      </c>
      <c r="F95" s="22">
        <f t="shared" si="11"/>
        <v>43301.169217030452</v>
      </c>
      <c r="G95" s="22">
        <f t="shared" si="10"/>
        <v>260835.75577334716</v>
      </c>
      <c r="H95" s="3"/>
    </row>
    <row r="96" spans="1:8" x14ac:dyDescent="0.2">
      <c r="A96" s="21">
        <v>46204</v>
      </c>
      <c r="B96" s="22">
        <f t="shared" si="6"/>
        <v>986.65125</v>
      </c>
      <c r="C96" s="22">
        <f t="shared" si="7"/>
        <v>433.80638463828234</v>
      </c>
      <c r="D96" s="22">
        <f t="shared" si="8"/>
        <v>40011.342167607829</v>
      </c>
      <c r="E96" s="22">
        <f t="shared" si="9"/>
        <v>552.84486536171767</v>
      </c>
      <c r="F96" s="22">
        <f t="shared" si="11"/>
        <v>43854.014082392168</v>
      </c>
      <c r="G96" s="22">
        <f t="shared" si="10"/>
        <v>260283.83078296939</v>
      </c>
      <c r="H96" s="3"/>
    </row>
    <row r="97" spans="1:8" x14ac:dyDescent="0.2">
      <c r="A97" s="21">
        <v>46235</v>
      </c>
      <c r="B97" s="22">
        <f t="shared" si="6"/>
        <v>986.65125</v>
      </c>
      <c r="C97" s="22">
        <f t="shared" si="7"/>
        <v>432.88497652934615</v>
      </c>
      <c r="D97" s="22">
        <f t="shared" si="8"/>
        <v>40444.227144137178</v>
      </c>
      <c r="E97" s="22">
        <f t="shared" si="9"/>
        <v>553.76627347065391</v>
      </c>
      <c r="F97" s="22">
        <f t="shared" si="11"/>
        <v>44407.780355862822</v>
      </c>
      <c r="G97" s="22">
        <f t="shared" si="10"/>
        <v>259730.98591760767</v>
      </c>
      <c r="H97" s="3"/>
    </row>
    <row r="98" spans="1:8" x14ac:dyDescent="0.2">
      <c r="A98" s="21">
        <v>46266</v>
      </c>
      <c r="B98" s="22">
        <f t="shared" si="6"/>
        <v>986.65125</v>
      </c>
      <c r="C98" s="22">
        <f t="shared" si="7"/>
        <v>431.96203274022838</v>
      </c>
      <c r="D98" s="22">
        <f t="shared" si="8"/>
        <v>40876.189176877408</v>
      </c>
      <c r="E98" s="22">
        <f t="shared" si="9"/>
        <v>554.68921725977157</v>
      </c>
      <c r="F98" s="22">
        <f t="shared" si="11"/>
        <v>44962.469573122595</v>
      </c>
      <c r="G98" s="22">
        <f t="shared" si="10"/>
        <v>259177.21964413702</v>
      </c>
      <c r="H98" s="3"/>
    </row>
    <row r="99" spans="1:8" x14ac:dyDescent="0.2">
      <c r="A99" s="21">
        <v>46296</v>
      </c>
      <c r="B99" s="22">
        <f t="shared" si="6"/>
        <v>986.65125</v>
      </c>
      <c r="C99" s="22">
        <f t="shared" si="7"/>
        <v>431.03755071146207</v>
      </c>
      <c r="D99" s="22">
        <f t="shared" si="8"/>
        <v>41307.226727588866</v>
      </c>
      <c r="E99" s="22">
        <f t="shared" si="9"/>
        <v>555.61369928853787</v>
      </c>
      <c r="F99" s="22">
        <f t="shared" si="11"/>
        <v>45518.083272411131</v>
      </c>
      <c r="G99" s="22">
        <f t="shared" si="10"/>
        <v>258622.53042687726</v>
      </c>
      <c r="H99" s="3"/>
    </row>
    <row r="100" spans="1:8" x14ac:dyDescent="0.2">
      <c r="A100" s="21">
        <v>46327</v>
      </c>
      <c r="B100" s="22">
        <f t="shared" si="6"/>
        <v>986.65125</v>
      </c>
      <c r="C100" s="22">
        <f t="shared" si="7"/>
        <v>430.11152787931451</v>
      </c>
      <c r="D100" s="22">
        <f t="shared" si="8"/>
        <v>41737.338255468181</v>
      </c>
      <c r="E100" s="22">
        <f t="shared" si="9"/>
        <v>556.5397221206855</v>
      </c>
      <c r="F100" s="22">
        <f t="shared" si="11"/>
        <v>46074.622994531819</v>
      </c>
      <c r="G100" s="22">
        <f t="shared" si="10"/>
        <v>258066.91672758872</v>
      </c>
      <c r="H100" s="3"/>
    </row>
    <row r="101" spans="1:8" x14ac:dyDescent="0.2">
      <c r="A101" s="21">
        <v>46357</v>
      </c>
      <c r="B101" s="22">
        <f t="shared" si="6"/>
        <v>986.65125</v>
      </c>
      <c r="C101" s="22">
        <f t="shared" si="7"/>
        <v>429.18396167578004</v>
      </c>
      <c r="D101" s="22">
        <f t="shared" si="8"/>
        <v>42166.52221714396</v>
      </c>
      <c r="E101" s="22">
        <f t="shared" si="9"/>
        <v>557.46728832421991</v>
      </c>
      <c r="F101" s="22">
        <f t="shared" si="11"/>
        <v>46632.090282856036</v>
      </c>
      <c r="G101" s="22">
        <f t="shared" si="10"/>
        <v>257510.37700546804</v>
      </c>
      <c r="H101" s="3"/>
    </row>
    <row r="102" spans="1:8" x14ac:dyDescent="0.2">
      <c r="A102" s="21">
        <v>46388</v>
      </c>
      <c r="B102" s="22">
        <f t="shared" si="6"/>
        <v>986.65125</v>
      </c>
      <c r="C102" s="22">
        <f t="shared" si="7"/>
        <v>428.254849528573</v>
      </c>
      <c r="D102" s="22">
        <f t="shared" si="8"/>
        <v>42594.777066672534</v>
      </c>
      <c r="E102" s="22">
        <f t="shared" si="9"/>
        <v>558.396400471427</v>
      </c>
      <c r="F102" s="22">
        <f t="shared" si="11"/>
        <v>47190.486683327465</v>
      </c>
      <c r="G102" s="22">
        <f t="shared" si="10"/>
        <v>256952.9097171438</v>
      </c>
      <c r="H102" s="3"/>
    </row>
    <row r="103" spans="1:8" x14ac:dyDescent="0.2">
      <c r="A103" s="21">
        <v>46419</v>
      </c>
      <c r="B103" s="22">
        <f t="shared" si="6"/>
        <v>986.65125</v>
      </c>
      <c r="C103" s="22">
        <f t="shared" si="7"/>
        <v>427.32418886112066</v>
      </c>
      <c r="D103" s="22">
        <f t="shared" si="8"/>
        <v>43022.101255533657</v>
      </c>
      <c r="E103" s="22">
        <f t="shared" si="9"/>
        <v>559.32706113887934</v>
      </c>
      <c r="F103" s="22">
        <f t="shared" si="11"/>
        <v>47749.813744466344</v>
      </c>
      <c r="G103" s="22">
        <f t="shared" si="10"/>
        <v>256394.51331667238</v>
      </c>
      <c r="H103" s="3"/>
    </row>
    <row r="104" spans="1:8" x14ac:dyDescent="0.2">
      <c r="A104" s="21">
        <v>46447</v>
      </c>
      <c r="B104" s="22">
        <f t="shared" si="6"/>
        <v>986.65125</v>
      </c>
      <c r="C104" s="22">
        <f t="shared" si="7"/>
        <v>426.39197709255586</v>
      </c>
      <c r="D104" s="22">
        <f t="shared" si="8"/>
        <v>43448.493232626213</v>
      </c>
      <c r="E104" s="22">
        <f t="shared" si="9"/>
        <v>560.25927290744414</v>
      </c>
      <c r="F104" s="22">
        <f t="shared" si="11"/>
        <v>48310.07301737379</v>
      </c>
      <c r="G104" s="22">
        <f t="shared" si="10"/>
        <v>255835.18625553351</v>
      </c>
      <c r="H104" s="3"/>
    </row>
    <row r="105" spans="1:8" x14ac:dyDescent="0.2">
      <c r="A105" s="21">
        <v>46478</v>
      </c>
      <c r="B105" s="22">
        <f t="shared" si="6"/>
        <v>986.65125</v>
      </c>
      <c r="C105" s="22">
        <f t="shared" si="7"/>
        <v>425.45821163771012</v>
      </c>
      <c r="D105" s="22">
        <f t="shared" si="8"/>
        <v>43873.951444263927</v>
      </c>
      <c r="E105" s="22">
        <f t="shared" si="9"/>
        <v>561.19303836228983</v>
      </c>
      <c r="F105" s="22">
        <f t="shared" si="11"/>
        <v>48871.26605573608</v>
      </c>
      <c r="G105" s="22">
        <f t="shared" si="10"/>
        <v>255274.92698262606</v>
      </c>
      <c r="H105" s="3"/>
    </row>
    <row r="106" spans="1:8" x14ac:dyDescent="0.2">
      <c r="A106" s="21">
        <v>46508</v>
      </c>
      <c r="B106" s="22">
        <f t="shared" si="6"/>
        <v>986.65125</v>
      </c>
      <c r="C106" s="22">
        <f t="shared" si="7"/>
        <v>424.52288990710628</v>
      </c>
      <c r="D106" s="22">
        <f t="shared" si="8"/>
        <v>44298.474334171035</v>
      </c>
      <c r="E106" s="22">
        <f t="shared" si="9"/>
        <v>562.12836009289367</v>
      </c>
      <c r="F106" s="22">
        <f t="shared" si="11"/>
        <v>49433.394415828974</v>
      </c>
      <c r="G106" s="22">
        <f t="shared" si="10"/>
        <v>254713.73394426377</v>
      </c>
      <c r="H106" s="3"/>
    </row>
    <row r="107" spans="1:8" x14ac:dyDescent="0.2">
      <c r="A107" s="21">
        <v>46539</v>
      </c>
      <c r="B107" s="22">
        <f t="shared" si="6"/>
        <v>986.65125</v>
      </c>
      <c r="C107" s="22">
        <f t="shared" si="7"/>
        <v>423.58600930695144</v>
      </c>
      <c r="D107" s="22">
        <f t="shared" si="8"/>
        <v>44722.060343477984</v>
      </c>
      <c r="E107" s="22">
        <f t="shared" si="9"/>
        <v>563.06524069304851</v>
      </c>
      <c r="F107" s="22">
        <f t="shared" si="11"/>
        <v>49996.45965652202</v>
      </c>
      <c r="G107" s="22">
        <f t="shared" si="10"/>
        <v>254151.60558417087</v>
      </c>
      <c r="H107" s="3"/>
    </row>
    <row r="108" spans="1:8" x14ac:dyDescent="0.2">
      <c r="A108" s="21">
        <v>46569</v>
      </c>
      <c r="B108" s="22">
        <f t="shared" si="6"/>
        <v>986.65125</v>
      </c>
      <c r="C108" s="22">
        <f t="shared" si="7"/>
        <v>422.64756723912973</v>
      </c>
      <c r="D108" s="22">
        <f t="shared" si="8"/>
        <v>45144.707910717116</v>
      </c>
      <c r="E108" s="22">
        <f t="shared" si="9"/>
        <v>564.00368276087033</v>
      </c>
      <c r="F108" s="22">
        <f t="shared" si="11"/>
        <v>50560.463339282891</v>
      </c>
      <c r="G108" s="22">
        <f t="shared" si="10"/>
        <v>253588.54034347783</v>
      </c>
      <c r="H108" s="3"/>
    </row>
    <row r="109" spans="1:8" x14ac:dyDescent="0.2">
      <c r="A109" s="21">
        <v>46600</v>
      </c>
      <c r="B109" s="22">
        <f t="shared" si="6"/>
        <v>986.65125</v>
      </c>
      <c r="C109" s="22">
        <f t="shared" si="7"/>
        <v>421.70756110119493</v>
      </c>
      <c r="D109" s="22">
        <f t="shared" si="8"/>
        <v>45566.415471818313</v>
      </c>
      <c r="E109" s="22">
        <f t="shared" si="9"/>
        <v>564.94368889880502</v>
      </c>
      <c r="F109" s="22">
        <f t="shared" si="11"/>
        <v>51125.407028181697</v>
      </c>
      <c r="G109" s="22">
        <f t="shared" si="10"/>
        <v>253024.53666071696</v>
      </c>
      <c r="H109" s="3"/>
    </row>
    <row r="110" spans="1:8" x14ac:dyDescent="0.2">
      <c r="A110" s="21">
        <v>46631</v>
      </c>
      <c r="B110" s="22">
        <f t="shared" si="6"/>
        <v>986.65125</v>
      </c>
      <c r="C110" s="22">
        <f t="shared" si="7"/>
        <v>420.76598828636355</v>
      </c>
      <c r="D110" s="22">
        <f t="shared" si="8"/>
        <v>45987.181460104679</v>
      </c>
      <c r="E110" s="22">
        <f t="shared" si="9"/>
        <v>565.88526171363651</v>
      </c>
      <c r="F110" s="22">
        <f t="shared" si="11"/>
        <v>51691.292289895333</v>
      </c>
      <c r="G110" s="22">
        <f t="shared" si="10"/>
        <v>252459.59297181814</v>
      </c>
      <c r="H110" s="3"/>
    </row>
    <row r="111" spans="1:8" x14ac:dyDescent="0.2">
      <c r="A111" s="21">
        <v>46661</v>
      </c>
      <c r="B111" s="22">
        <f t="shared" si="6"/>
        <v>986.65125</v>
      </c>
      <c r="C111" s="22">
        <f t="shared" si="7"/>
        <v>419.82284618350752</v>
      </c>
      <c r="D111" s="22">
        <f t="shared" si="8"/>
        <v>46407.004306288189</v>
      </c>
      <c r="E111" s="22">
        <f t="shared" si="9"/>
        <v>566.82840381649248</v>
      </c>
      <c r="F111" s="22">
        <f t="shared" si="11"/>
        <v>52258.120693711826</v>
      </c>
      <c r="G111" s="22">
        <f t="shared" si="10"/>
        <v>251893.7077101045</v>
      </c>
      <c r="H111" s="3"/>
    </row>
    <row r="112" spans="1:8" x14ac:dyDescent="0.2">
      <c r="A112" s="21">
        <v>46692</v>
      </c>
      <c r="B112" s="22">
        <f t="shared" si="6"/>
        <v>986.65125</v>
      </c>
      <c r="C112" s="22">
        <f t="shared" si="7"/>
        <v>418.87813217714665</v>
      </c>
      <c r="D112" s="22">
        <f t="shared" si="8"/>
        <v>46825.882438465334</v>
      </c>
      <c r="E112" s="22">
        <f t="shared" si="9"/>
        <v>567.77311782285335</v>
      </c>
      <c r="F112" s="22">
        <f t="shared" si="11"/>
        <v>52825.893811534683</v>
      </c>
      <c r="G112" s="22">
        <f t="shared" si="10"/>
        <v>251326.879306288</v>
      </c>
      <c r="H112" s="3"/>
    </row>
    <row r="113" spans="1:8" x14ac:dyDescent="0.2">
      <c r="A113" s="21">
        <v>46722</v>
      </c>
      <c r="B113" s="22">
        <f t="shared" si="6"/>
        <v>986.65125</v>
      </c>
      <c r="C113" s="22">
        <f t="shared" si="7"/>
        <v>417.93184364744189</v>
      </c>
      <c r="D113" s="22">
        <f t="shared" si="8"/>
        <v>47243.814282112777</v>
      </c>
      <c r="E113" s="22">
        <f t="shared" si="9"/>
        <v>568.71940635255805</v>
      </c>
      <c r="F113" s="22">
        <f t="shared" si="11"/>
        <v>53394.613217887243</v>
      </c>
      <c r="G113" s="22">
        <f t="shared" si="10"/>
        <v>250759.10618846514</v>
      </c>
      <c r="H113" s="3"/>
    </row>
    <row r="114" spans="1:8" x14ac:dyDescent="0.2">
      <c r="A114" s="21">
        <v>46753</v>
      </c>
      <c r="B114" s="22">
        <f t="shared" si="6"/>
        <v>986.65125</v>
      </c>
      <c r="C114" s="22">
        <f t="shared" si="7"/>
        <v>416.98397797018765</v>
      </c>
      <c r="D114" s="22">
        <f t="shared" si="8"/>
        <v>47660.798260082964</v>
      </c>
      <c r="E114" s="22">
        <f t="shared" si="9"/>
        <v>569.66727202981235</v>
      </c>
      <c r="F114" s="22">
        <f t="shared" si="11"/>
        <v>53964.280489917059</v>
      </c>
      <c r="G114" s="22">
        <f t="shared" si="10"/>
        <v>250190.38678211259</v>
      </c>
      <c r="H114" s="3"/>
    </row>
    <row r="115" spans="1:8" x14ac:dyDescent="0.2">
      <c r="A115" s="21">
        <v>46784</v>
      </c>
      <c r="B115" s="22">
        <f t="shared" si="6"/>
        <v>986.65125</v>
      </c>
      <c r="C115" s="22">
        <f t="shared" si="7"/>
        <v>416.03453251680463</v>
      </c>
      <c r="D115" s="22">
        <f t="shared" si="8"/>
        <v>48076.832792599766</v>
      </c>
      <c r="E115" s="22">
        <f t="shared" si="9"/>
        <v>570.61671748319532</v>
      </c>
      <c r="F115" s="22">
        <f t="shared" si="11"/>
        <v>54534.897207400252</v>
      </c>
      <c r="G115" s="22">
        <f t="shared" si="10"/>
        <v>249620.71951008277</v>
      </c>
      <c r="H115" s="3"/>
    </row>
    <row r="116" spans="1:8" x14ac:dyDescent="0.2">
      <c r="A116" s="21">
        <v>46813</v>
      </c>
      <c r="B116" s="22">
        <f t="shared" si="6"/>
        <v>986.65125</v>
      </c>
      <c r="C116" s="22">
        <f t="shared" si="7"/>
        <v>415.08350465433261</v>
      </c>
      <c r="D116" s="22">
        <f t="shared" si="8"/>
        <v>48491.916297254102</v>
      </c>
      <c r="E116" s="22">
        <f t="shared" si="9"/>
        <v>571.56774534566739</v>
      </c>
      <c r="F116" s="22">
        <f t="shared" si="11"/>
        <v>55106.464952745919</v>
      </c>
      <c r="G116" s="22">
        <f t="shared" si="10"/>
        <v>249050.10279259956</v>
      </c>
      <c r="H116" s="3"/>
    </row>
    <row r="117" spans="1:8" x14ac:dyDescent="0.2">
      <c r="A117" s="21">
        <v>46844</v>
      </c>
      <c r="B117" s="22">
        <f t="shared" si="6"/>
        <v>986.65125</v>
      </c>
      <c r="C117" s="22">
        <f t="shared" si="7"/>
        <v>414.13089174542313</v>
      </c>
      <c r="D117" s="22">
        <f t="shared" si="8"/>
        <v>48906.047188999524</v>
      </c>
      <c r="E117" s="22">
        <f t="shared" si="9"/>
        <v>572.52035825457688</v>
      </c>
      <c r="F117" s="22">
        <f t="shared" si="11"/>
        <v>55678.985311000499</v>
      </c>
      <c r="G117" s="22">
        <f t="shared" si="10"/>
        <v>248478.53504725388</v>
      </c>
      <c r="H117" s="3"/>
    </row>
    <row r="118" spans="1:8" x14ac:dyDescent="0.2">
      <c r="A118" s="21">
        <v>46874</v>
      </c>
      <c r="B118" s="22">
        <f t="shared" si="6"/>
        <v>986.65125</v>
      </c>
      <c r="C118" s="22">
        <f t="shared" si="7"/>
        <v>413.17669114833217</v>
      </c>
      <c r="D118" s="22">
        <f t="shared" si="8"/>
        <v>49319.22388014786</v>
      </c>
      <c r="E118" s="22">
        <f t="shared" si="9"/>
        <v>573.47455885166778</v>
      </c>
      <c r="F118" s="22">
        <f t="shared" si="11"/>
        <v>56252.459869852166</v>
      </c>
      <c r="G118" s="22">
        <f t="shared" si="10"/>
        <v>247906.0146889993</v>
      </c>
      <c r="H118" s="3"/>
    </row>
    <row r="119" spans="1:8" x14ac:dyDescent="0.2">
      <c r="A119" s="21">
        <v>46905</v>
      </c>
      <c r="B119" s="22">
        <f t="shared" si="6"/>
        <v>986.65125</v>
      </c>
      <c r="C119" s="22">
        <f t="shared" si="7"/>
        <v>412.2209002169127</v>
      </c>
      <c r="D119" s="22">
        <f t="shared" si="8"/>
        <v>49731.444780364771</v>
      </c>
      <c r="E119" s="22">
        <f t="shared" si="9"/>
        <v>574.43034978308731</v>
      </c>
      <c r="F119" s="22">
        <f t="shared" si="11"/>
        <v>56826.89021963525</v>
      </c>
      <c r="G119" s="22">
        <f t="shared" si="10"/>
        <v>247332.54013014762</v>
      </c>
      <c r="H119" s="3"/>
    </row>
    <row r="120" spans="1:8" x14ac:dyDescent="0.2">
      <c r="A120" s="21">
        <v>46935</v>
      </c>
      <c r="B120" s="22">
        <f t="shared" si="6"/>
        <v>986.65125</v>
      </c>
      <c r="C120" s="22">
        <f t="shared" si="7"/>
        <v>411.26351630060753</v>
      </c>
      <c r="D120" s="22">
        <f t="shared" si="8"/>
        <v>50142.708296665376</v>
      </c>
      <c r="E120" s="22">
        <f t="shared" si="9"/>
        <v>575.38773369939247</v>
      </c>
      <c r="F120" s="22">
        <f t="shared" si="11"/>
        <v>57402.27795333464</v>
      </c>
      <c r="G120" s="22">
        <f t="shared" si="10"/>
        <v>246758.10978036452</v>
      </c>
      <c r="H120" s="3"/>
    </row>
    <row r="121" spans="1:8" x14ac:dyDescent="0.2">
      <c r="A121" s="21">
        <v>46966</v>
      </c>
      <c r="B121" s="22">
        <f t="shared" si="6"/>
        <v>986.65125</v>
      </c>
      <c r="C121" s="22">
        <f t="shared" si="7"/>
        <v>410.30453674444186</v>
      </c>
      <c r="D121" s="22">
        <f t="shared" si="8"/>
        <v>50553.012833409819</v>
      </c>
      <c r="E121" s="22">
        <f t="shared" si="9"/>
        <v>576.34671325555814</v>
      </c>
      <c r="F121" s="22">
        <f t="shared" si="11"/>
        <v>57978.6246665902</v>
      </c>
      <c r="G121" s="22">
        <f t="shared" si="10"/>
        <v>246182.72204666512</v>
      </c>
      <c r="H121" s="3"/>
    </row>
    <row r="122" spans="1:8" x14ac:dyDescent="0.2">
      <c r="A122" s="21">
        <v>46997</v>
      </c>
      <c r="B122" s="22">
        <f t="shared" si="6"/>
        <v>986.65125</v>
      </c>
      <c r="C122" s="22">
        <f t="shared" si="7"/>
        <v>409.34395888901594</v>
      </c>
      <c r="D122" s="22">
        <f t="shared" si="8"/>
        <v>50962.356792298837</v>
      </c>
      <c r="E122" s="22">
        <f t="shared" si="9"/>
        <v>577.30729111098412</v>
      </c>
      <c r="F122" s="22">
        <f t="shared" si="11"/>
        <v>58555.931957701185</v>
      </c>
      <c r="G122" s="22">
        <f t="shared" si="10"/>
        <v>245606.37533340955</v>
      </c>
      <c r="H122" s="3"/>
    </row>
    <row r="123" spans="1:8" x14ac:dyDescent="0.2">
      <c r="A123" s="21">
        <v>47027</v>
      </c>
      <c r="B123" s="22">
        <f t="shared" si="6"/>
        <v>986.65125</v>
      </c>
      <c r="C123" s="22">
        <f t="shared" si="7"/>
        <v>408.3817800704976</v>
      </c>
      <c r="D123" s="22">
        <f t="shared" si="8"/>
        <v>51370.738572369337</v>
      </c>
      <c r="E123" s="22">
        <f t="shared" si="9"/>
        <v>578.26946992950241</v>
      </c>
      <c r="F123" s="22">
        <f t="shared" si="11"/>
        <v>59134.201427630687</v>
      </c>
      <c r="G123" s="22">
        <f t="shared" si="10"/>
        <v>245029.06804229858</v>
      </c>
      <c r="H123" s="3"/>
    </row>
    <row r="124" spans="1:8" x14ac:dyDescent="0.2">
      <c r="A124" s="21">
        <v>47058</v>
      </c>
      <c r="B124" s="22">
        <f t="shared" si="6"/>
        <v>986.65125</v>
      </c>
      <c r="C124" s="22">
        <f t="shared" si="7"/>
        <v>407.4179976206151</v>
      </c>
      <c r="D124" s="22">
        <f t="shared" si="8"/>
        <v>51778.156569989951</v>
      </c>
      <c r="E124" s="22">
        <f t="shared" si="9"/>
        <v>579.23325237938491</v>
      </c>
      <c r="F124" s="22">
        <f t="shared" si="11"/>
        <v>59713.434680010076</v>
      </c>
      <c r="G124" s="22">
        <f t="shared" si="10"/>
        <v>244450.79857236907</v>
      </c>
      <c r="H124" s="3"/>
    </row>
    <row r="125" spans="1:8" x14ac:dyDescent="0.2">
      <c r="A125" s="21">
        <v>47088</v>
      </c>
      <c r="B125" s="22">
        <f t="shared" si="6"/>
        <v>986.65125</v>
      </c>
      <c r="C125" s="22">
        <f t="shared" si="7"/>
        <v>406.45260886664948</v>
      </c>
      <c r="D125" s="22">
        <f t="shared" si="8"/>
        <v>52184.609178856597</v>
      </c>
      <c r="E125" s="22">
        <f t="shared" si="9"/>
        <v>580.19864113335052</v>
      </c>
      <c r="F125" s="22">
        <f t="shared" si="11"/>
        <v>60293.633321143425</v>
      </c>
      <c r="G125" s="22">
        <f t="shared" si="10"/>
        <v>243871.56531998969</v>
      </c>
      <c r="H125" s="3"/>
    </row>
    <row r="126" spans="1:8" x14ac:dyDescent="0.2">
      <c r="A126" s="21">
        <v>47119</v>
      </c>
      <c r="B126" s="22">
        <f t="shared" si="6"/>
        <v>986.65125</v>
      </c>
      <c r="C126" s="22">
        <f t="shared" si="7"/>
        <v>405.48561113142722</v>
      </c>
      <c r="D126" s="22">
        <f t="shared" si="8"/>
        <v>52590.094789988027</v>
      </c>
      <c r="E126" s="22">
        <f t="shared" si="9"/>
        <v>581.16563886857284</v>
      </c>
      <c r="F126" s="22">
        <f t="shared" si="11"/>
        <v>60874.798960011998</v>
      </c>
      <c r="G126" s="22">
        <f t="shared" si="10"/>
        <v>243291.36667885634</v>
      </c>
      <c r="H126" s="3"/>
    </row>
    <row r="127" spans="1:8" x14ac:dyDescent="0.2">
      <c r="A127" s="21">
        <v>47150</v>
      </c>
      <c r="B127" s="22">
        <f t="shared" si="6"/>
        <v>986.65125</v>
      </c>
      <c r="C127" s="22">
        <f t="shared" si="7"/>
        <v>404.51700173331295</v>
      </c>
      <c r="D127" s="22">
        <f t="shared" si="8"/>
        <v>52994.611791721341</v>
      </c>
      <c r="E127" s="22">
        <f t="shared" si="9"/>
        <v>582.13424826668711</v>
      </c>
      <c r="F127" s="22">
        <f t="shared" si="11"/>
        <v>61456.933208278686</v>
      </c>
      <c r="G127" s="22">
        <f t="shared" si="10"/>
        <v>242710.20103998776</v>
      </c>
      <c r="H127" s="3"/>
    </row>
    <row r="128" spans="1:8" x14ac:dyDescent="0.2">
      <c r="A128" s="21">
        <v>47178</v>
      </c>
      <c r="B128" s="22">
        <f t="shared" si="6"/>
        <v>986.65125</v>
      </c>
      <c r="C128" s="22">
        <f t="shared" si="7"/>
        <v>403.54677798620179</v>
      </c>
      <c r="D128" s="22">
        <f t="shared" si="8"/>
        <v>53398.158569707542</v>
      </c>
      <c r="E128" s="22">
        <f t="shared" si="9"/>
        <v>583.10447201379816</v>
      </c>
      <c r="F128" s="22">
        <f t="shared" si="11"/>
        <v>62040.037680292487</v>
      </c>
      <c r="G128" s="22">
        <f t="shared" si="10"/>
        <v>242128.06679172107</v>
      </c>
      <c r="H128" s="3"/>
    </row>
    <row r="129" spans="1:8" x14ac:dyDescent="0.2">
      <c r="A129" s="21">
        <v>47209</v>
      </c>
      <c r="B129" s="22">
        <f t="shared" si="6"/>
        <v>986.65125</v>
      </c>
      <c r="C129" s="22">
        <f t="shared" si="7"/>
        <v>402.57493719951214</v>
      </c>
      <c r="D129" s="22">
        <f t="shared" si="8"/>
        <v>53800.733506907054</v>
      </c>
      <c r="E129" s="22">
        <f t="shared" si="9"/>
        <v>584.07631280048781</v>
      </c>
      <c r="F129" s="22">
        <f t="shared" si="11"/>
        <v>62624.113993092978</v>
      </c>
      <c r="G129" s="22">
        <f t="shared" si="10"/>
        <v>241544.96231970727</v>
      </c>
      <c r="H129" s="3"/>
    </row>
    <row r="130" spans="1:8" x14ac:dyDescent="0.2">
      <c r="A130" s="21">
        <v>47239</v>
      </c>
      <c r="B130" s="22">
        <f t="shared" si="6"/>
        <v>986.65125</v>
      </c>
      <c r="C130" s="22">
        <f t="shared" si="7"/>
        <v>401.60147667817796</v>
      </c>
      <c r="D130" s="22">
        <f t="shared" si="8"/>
        <v>54202.334983585235</v>
      </c>
      <c r="E130" s="22">
        <f t="shared" si="9"/>
        <v>585.04977332182204</v>
      </c>
      <c r="F130" s="22">
        <f t="shared" si="11"/>
        <v>63209.1637664148</v>
      </c>
      <c r="G130" s="22">
        <f t="shared" si="10"/>
        <v>240960.88600690677</v>
      </c>
      <c r="H130" s="3"/>
    </row>
    <row r="131" spans="1:8" x14ac:dyDescent="0.2">
      <c r="A131" s="21">
        <v>47270</v>
      </c>
      <c r="B131" s="22">
        <f t="shared" si="6"/>
        <v>986.65125</v>
      </c>
      <c r="C131" s="22">
        <f t="shared" si="7"/>
        <v>400.62639372264158</v>
      </c>
      <c r="D131" s="22">
        <f t="shared" si="8"/>
        <v>54602.961377307874</v>
      </c>
      <c r="E131" s="22">
        <f t="shared" si="9"/>
        <v>586.02485627735837</v>
      </c>
      <c r="F131" s="22">
        <f t="shared" si="11"/>
        <v>63795.188622692156</v>
      </c>
      <c r="G131" s="22">
        <f t="shared" si="10"/>
        <v>240375.83623358494</v>
      </c>
      <c r="H131" s="3"/>
    </row>
    <row r="132" spans="1:8" x14ac:dyDescent="0.2">
      <c r="A132" s="21">
        <v>47300</v>
      </c>
      <c r="B132" s="22">
        <f t="shared" si="6"/>
        <v>986.65125</v>
      </c>
      <c r="C132" s="22">
        <f t="shared" si="7"/>
        <v>399.64968562884593</v>
      </c>
      <c r="D132" s="22">
        <f t="shared" si="8"/>
        <v>55002.611062936718</v>
      </c>
      <c r="E132" s="22">
        <f t="shared" si="9"/>
        <v>587.00156437115402</v>
      </c>
      <c r="F132" s="22">
        <f t="shared" si="11"/>
        <v>64382.190187063308</v>
      </c>
      <c r="G132" s="22">
        <f t="shared" si="10"/>
        <v>239789.81137730757</v>
      </c>
      <c r="H132" s="3"/>
    </row>
    <row r="133" spans="1:8" x14ac:dyDescent="0.2">
      <c r="A133" s="21">
        <v>47331</v>
      </c>
      <c r="B133" s="22">
        <f t="shared" si="6"/>
        <v>986.65125</v>
      </c>
      <c r="C133" s="22">
        <f t="shared" si="7"/>
        <v>398.67134968822734</v>
      </c>
      <c r="D133" s="22">
        <f t="shared" si="8"/>
        <v>55401.282412624947</v>
      </c>
      <c r="E133" s="22">
        <f t="shared" si="9"/>
        <v>587.97990031177267</v>
      </c>
      <c r="F133" s="22">
        <f t="shared" si="11"/>
        <v>64970.170087375081</v>
      </c>
      <c r="G133" s="22">
        <f t="shared" si="10"/>
        <v>239202.80981293641</v>
      </c>
      <c r="H133" s="3"/>
    </row>
    <row r="134" spans="1:8" x14ac:dyDescent="0.2">
      <c r="A134" s="21">
        <v>47362</v>
      </c>
      <c r="B134" s="22">
        <f t="shared" si="6"/>
        <v>986.65125</v>
      </c>
      <c r="C134" s="22">
        <f t="shared" si="7"/>
        <v>397.69138318770774</v>
      </c>
      <c r="D134" s="22">
        <f t="shared" si="8"/>
        <v>55798.973795812657</v>
      </c>
      <c r="E134" s="22">
        <f t="shared" si="9"/>
        <v>588.95986681229226</v>
      </c>
      <c r="F134" s="22">
        <f t="shared" si="11"/>
        <v>65559.129954187374</v>
      </c>
      <c r="G134" s="22">
        <f t="shared" si="10"/>
        <v>238614.82991262464</v>
      </c>
      <c r="H134" s="3"/>
    </row>
    <row r="135" spans="1:8" x14ac:dyDescent="0.2">
      <c r="A135" s="21">
        <v>47392</v>
      </c>
      <c r="B135" s="22">
        <f t="shared" si="6"/>
        <v>986.65125</v>
      </c>
      <c r="C135" s="22">
        <f t="shared" si="7"/>
        <v>396.70978340968725</v>
      </c>
      <c r="D135" s="22">
        <f t="shared" si="8"/>
        <v>56195.683579222343</v>
      </c>
      <c r="E135" s="22">
        <f t="shared" si="9"/>
        <v>589.94146659031276</v>
      </c>
      <c r="F135" s="22">
        <f t="shared" si="11"/>
        <v>66149.071420777691</v>
      </c>
      <c r="G135" s="22">
        <f t="shared" si="10"/>
        <v>238025.87004581236</v>
      </c>
      <c r="H135" s="3"/>
    </row>
    <row r="136" spans="1:8" x14ac:dyDescent="0.2">
      <c r="A136" s="21">
        <v>47423</v>
      </c>
      <c r="B136" s="22">
        <f t="shared" si="6"/>
        <v>986.65125</v>
      </c>
      <c r="C136" s="22">
        <f t="shared" si="7"/>
        <v>395.72654763203678</v>
      </c>
      <c r="D136" s="22">
        <f t="shared" si="8"/>
        <v>56591.410126854382</v>
      </c>
      <c r="E136" s="22">
        <f t="shared" si="9"/>
        <v>590.92470236796316</v>
      </c>
      <c r="F136" s="22">
        <f t="shared" si="11"/>
        <v>66739.996123145655</v>
      </c>
      <c r="G136" s="22">
        <f t="shared" si="10"/>
        <v>237435.92857922206</v>
      </c>
      <c r="H136" s="3"/>
    </row>
    <row r="137" spans="1:8" x14ac:dyDescent="0.2">
      <c r="A137" s="21">
        <v>47453</v>
      </c>
      <c r="B137" s="22">
        <f t="shared" si="6"/>
        <v>986.65125</v>
      </c>
      <c r="C137" s="22">
        <f t="shared" si="7"/>
        <v>394.74167312809021</v>
      </c>
      <c r="D137" s="22">
        <f t="shared" si="8"/>
        <v>56986.151799982472</v>
      </c>
      <c r="E137" s="22">
        <f t="shared" si="9"/>
        <v>591.90957687190985</v>
      </c>
      <c r="F137" s="22">
        <f t="shared" si="11"/>
        <v>67331.905700017567</v>
      </c>
      <c r="G137" s="22">
        <f t="shared" si="10"/>
        <v>236845.00387685411</v>
      </c>
      <c r="H137" s="3"/>
    </row>
    <row r="138" spans="1:8" x14ac:dyDescent="0.2">
      <c r="A138" s="21">
        <v>47484</v>
      </c>
      <c r="B138" s="22">
        <f t="shared" si="6"/>
        <v>986.65125</v>
      </c>
      <c r="C138" s="22">
        <f t="shared" si="7"/>
        <v>393.75515716663705</v>
      </c>
      <c r="D138" s="22">
        <f t="shared" si="8"/>
        <v>57379.906957149105</v>
      </c>
      <c r="E138" s="22">
        <f t="shared" si="9"/>
        <v>592.8960928333629</v>
      </c>
      <c r="F138" s="22">
        <f t="shared" si="11"/>
        <v>67924.801792850936</v>
      </c>
      <c r="G138" s="22">
        <f t="shared" si="10"/>
        <v>236253.09429998221</v>
      </c>
      <c r="H138" s="3"/>
    </row>
    <row r="139" spans="1:8" x14ac:dyDescent="0.2">
      <c r="A139" s="21">
        <v>47515</v>
      </c>
      <c r="B139" s="22">
        <f t="shared" si="6"/>
        <v>986.65125</v>
      </c>
      <c r="C139" s="22">
        <f t="shared" si="7"/>
        <v>392.76699701191473</v>
      </c>
      <c r="D139" s="22">
        <f t="shared" si="8"/>
        <v>57772.673954161022</v>
      </c>
      <c r="E139" s="22">
        <f t="shared" si="9"/>
        <v>593.88425298808534</v>
      </c>
      <c r="F139" s="22">
        <f t="shared" si="11"/>
        <v>68518.686045839015</v>
      </c>
      <c r="G139" s="22">
        <f t="shared" si="10"/>
        <v>235660.19820714885</v>
      </c>
      <c r="H139" s="3"/>
    </row>
    <row r="140" spans="1:8" x14ac:dyDescent="0.2">
      <c r="A140" s="21">
        <v>47543</v>
      </c>
      <c r="B140" s="22">
        <f t="shared" si="6"/>
        <v>986.65125</v>
      </c>
      <c r="C140" s="22">
        <f t="shared" si="7"/>
        <v>391.77718992360127</v>
      </c>
      <c r="D140" s="22">
        <f t="shared" si="8"/>
        <v>58164.451144084625</v>
      </c>
      <c r="E140" s="22">
        <f t="shared" si="9"/>
        <v>594.87406007639879</v>
      </c>
      <c r="F140" s="22">
        <f t="shared" si="11"/>
        <v>69113.560105915414</v>
      </c>
      <c r="G140" s="22">
        <f t="shared" si="10"/>
        <v>235066.31395416075</v>
      </c>
      <c r="H140" s="3"/>
    </row>
    <row r="141" spans="1:8" x14ac:dyDescent="0.2">
      <c r="A141" s="21">
        <v>47574</v>
      </c>
      <c r="B141" s="22">
        <f t="shared" ref="B141:B204" si="12">B140</f>
        <v>986.65125</v>
      </c>
      <c r="C141" s="22">
        <f t="shared" ref="C141:C204" si="13">G141*$B$3/(12*100)</f>
        <v>390.78573315680728</v>
      </c>
      <c r="D141" s="22">
        <f t="shared" ref="D141:D204" si="14">D140+C141</f>
        <v>58555.236877241434</v>
      </c>
      <c r="E141" s="22">
        <f t="shared" ref="E141:E204" si="15">B141-C141</f>
        <v>595.86551684319272</v>
      </c>
      <c r="F141" s="22">
        <f t="shared" si="11"/>
        <v>69709.425622758601</v>
      </c>
      <c r="G141" s="22">
        <f t="shared" ref="G141:G204" si="16">G140-E140-H140</f>
        <v>234471.43989408435</v>
      </c>
      <c r="H141" s="3"/>
    </row>
    <row r="142" spans="1:8" x14ac:dyDescent="0.2">
      <c r="A142" s="21">
        <v>47604</v>
      </c>
      <c r="B142" s="22">
        <f t="shared" si="12"/>
        <v>986.65125</v>
      </c>
      <c r="C142" s="22">
        <f t="shared" si="13"/>
        <v>389.7926239620686</v>
      </c>
      <c r="D142" s="22">
        <f t="shared" si="14"/>
        <v>58945.029501203506</v>
      </c>
      <c r="E142" s="22">
        <f t="shared" si="15"/>
        <v>596.85862603793134</v>
      </c>
      <c r="F142" s="22">
        <f t="shared" ref="F142:F205" si="17">E142+F141+H141</f>
        <v>70306.284248796539</v>
      </c>
      <c r="G142" s="22">
        <f t="shared" si="16"/>
        <v>233875.57437724117</v>
      </c>
      <c r="H142" s="3"/>
    </row>
    <row r="143" spans="1:8" x14ac:dyDescent="0.2">
      <c r="A143" s="21">
        <v>47635</v>
      </c>
      <c r="B143" s="22">
        <f t="shared" si="12"/>
        <v>986.65125</v>
      </c>
      <c r="C143" s="22">
        <f t="shared" si="13"/>
        <v>388.79785958533876</v>
      </c>
      <c r="D143" s="22">
        <f t="shared" si="14"/>
        <v>59333.827360788848</v>
      </c>
      <c r="E143" s="22">
        <f t="shared" si="15"/>
        <v>597.85339041466125</v>
      </c>
      <c r="F143" s="22">
        <f t="shared" si="17"/>
        <v>70904.1376392112</v>
      </c>
      <c r="G143" s="22">
        <f t="shared" si="16"/>
        <v>233278.71575120324</v>
      </c>
      <c r="H143" s="3"/>
    </row>
    <row r="144" spans="1:8" x14ac:dyDescent="0.2">
      <c r="A144" s="21">
        <v>47665</v>
      </c>
      <c r="B144" s="22">
        <f t="shared" si="12"/>
        <v>986.65125</v>
      </c>
      <c r="C144" s="22">
        <f t="shared" si="13"/>
        <v>387.80143726798093</v>
      </c>
      <c r="D144" s="22">
        <f t="shared" si="14"/>
        <v>59721.62879805683</v>
      </c>
      <c r="E144" s="22">
        <f t="shared" si="15"/>
        <v>598.84981273201902</v>
      </c>
      <c r="F144" s="22">
        <f t="shared" si="17"/>
        <v>71502.98745194322</v>
      </c>
      <c r="G144" s="22">
        <f t="shared" si="16"/>
        <v>232680.86236078857</v>
      </c>
      <c r="H144" s="3"/>
    </row>
    <row r="145" spans="1:8" x14ac:dyDescent="0.2">
      <c r="A145" s="21">
        <v>47696</v>
      </c>
      <c r="B145" s="22">
        <f t="shared" si="12"/>
        <v>986.65125</v>
      </c>
      <c r="C145" s="22">
        <f t="shared" si="13"/>
        <v>386.80335424676093</v>
      </c>
      <c r="D145" s="22">
        <f t="shared" si="14"/>
        <v>60108.432152303591</v>
      </c>
      <c r="E145" s="22">
        <f t="shared" si="15"/>
        <v>599.84789575323907</v>
      </c>
      <c r="F145" s="22">
        <f t="shared" si="17"/>
        <v>72102.835347696455</v>
      </c>
      <c r="G145" s="22">
        <f t="shared" si="16"/>
        <v>232082.01254805655</v>
      </c>
      <c r="H145" s="3"/>
    </row>
    <row r="146" spans="1:8" x14ac:dyDescent="0.2">
      <c r="A146" s="21">
        <v>47727</v>
      </c>
      <c r="B146" s="22">
        <f t="shared" si="12"/>
        <v>986.65125</v>
      </c>
      <c r="C146" s="22">
        <f t="shared" si="13"/>
        <v>385.80360775383883</v>
      </c>
      <c r="D146" s="22">
        <f t="shared" si="14"/>
        <v>60494.235760057432</v>
      </c>
      <c r="E146" s="22">
        <f t="shared" si="15"/>
        <v>600.84764224616117</v>
      </c>
      <c r="F146" s="22">
        <f t="shared" si="17"/>
        <v>72703.682989942623</v>
      </c>
      <c r="G146" s="22">
        <f t="shared" si="16"/>
        <v>231482.1646523033</v>
      </c>
      <c r="H146" s="3"/>
    </row>
    <row r="147" spans="1:8" x14ac:dyDescent="0.2">
      <c r="A147" s="21">
        <v>47757</v>
      </c>
      <c r="B147" s="22">
        <f t="shared" si="12"/>
        <v>986.65125</v>
      </c>
      <c r="C147" s="22">
        <f t="shared" si="13"/>
        <v>384.80219501676186</v>
      </c>
      <c r="D147" s="22">
        <f t="shared" si="14"/>
        <v>60879.037955074193</v>
      </c>
      <c r="E147" s="22">
        <f t="shared" si="15"/>
        <v>601.84905498323815</v>
      </c>
      <c r="F147" s="22">
        <f t="shared" si="17"/>
        <v>73305.532044925858</v>
      </c>
      <c r="G147" s="22">
        <f t="shared" si="16"/>
        <v>230881.31701005713</v>
      </c>
      <c r="H147" s="3"/>
    </row>
    <row r="148" spans="1:8" x14ac:dyDescent="0.2">
      <c r="A148" s="21">
        <v>47788</v>
      </c>
      <c r="B148" s="22">
        <f t="shared" si="12"/>
        <v>986.65125</v>
      </c>
      <c r="C148" s="22">
        <f t="shared" si="13"/>
        <v>383.79911325845649</v>
      </c>
      <c r="D148" s="22">
        <f t="shared" si="14"/>
        <v>61262.83706833265</v>
      </c>
      <c r="E148" s="22">
        <f t="shared" si="15"/>
        <v>602.85213674154352</v>
      </c>
      <c r="F148" s="22">
        <f t="shared" si="17"/>
        <v>73908.384181667396</v>
      </c>
      <c r="G148" s="22">
        <f t="shared" si="16"/>
        <v>230279.46795507389</v>
      </c>
      <c r="H148" s="3"/>
    </row>
    <row r="149" spans="1:8" x14ac:dyDescent="0.2">
      <c r="A149" s="21">
        <v>47818</v>
      </c>
      <c r="B149" s="22">
        <f t="shared" si="12"/>
        <v>986.65125</v>
      </c>
      <c r="C149" s="22">
        <f t="shared" si="13"/>
        <v>382.79435969722061</v>
      </c>
      <c r="D149" s="22">
        <f t="shared" si="14"/>
        <v>61645.631428029868</v>
      </c>
      <c r="E149" s="22">
        <f t="shared" si="15"/>
        <v>603.85689030277945</v>
      </c>
      <c r="F149" s="22">
        <f t="shared" si="17"/>
        <v>74512.241071970173</v>
      </c>
      <c r="G149" s="22">
        <f t="shared" si="16"/>
        <v>229676.61581833236</v>
      </c>
      <c r="H149" s="3"/>
    </row>
    <row r="150" spans="1:8" x14ac:dyDescent="0.2">
      <c r="A150" s="21">
        <v>47849</v>
      </c>
      <c r="B150" s="22">
        <f t="shared" si="12"/>
        <v>986.65125</v>
      </c>
      <c r="C150" s="22">
        <f t="shared" si="13"/>
        <v>381.78793154671592</v>
      </c>
      <c r="D150" s="22">
        <f t="shared" si="14"/>
        <v>62027.419359576583</v>
      </c>
      <c r="E150" s="22">
        <f t="shared" si="15"/>
        <v>604.86331845328414</v>
      </c>
      <c r="F150" s="22">
        <f t="shared" si="17"/>
        <v>75117.104390423454</v>
      </c>
      <c r="G150" s="22">
        <f t="shared" si="16"/>
        <v>229072.75892802957</v>
      </c>
      <c r="H150" s="3"/>
    </row>
    <row r="151" spans="1:8" x14ac:dyDescent="0.2">
      <c r="A151" s="21">
        <v>47880</v>
      </c>
      <c r="B151" s="22">
        <f t="shared" si="12"/>
        <v>986.65125</v>
      </c>
      <c r="C151" s="22">
        <f t="shared" si="13"/>
        <v>380.77982601596045</v>
      </c>
      <c r="D151" s="22">
        <f t="shared" si="14"/>
        <v>62408.199185592544</v>
      </c>
      <c r="E151" s="22">
        <f t="shared" si="15"/>
        <v>605.87142398403955</v>
      </c>
      <c r="F151" s="22">
        <f t="shared" si="17"/>
        <v>75722.975814407488</v>
      </c>
      <c r="G151" s="22">
        <f t="shared" si="16"/>
        <v>228467.89560957628</v>
      </c>
      <c r="H151" s="3"/>
    </row>
    <row r="152" spans="1:8" x14ac:dyDescent="0.2">
      <c r="A152" s="21">
        <v>47908</v>
      </c>
      <c r="B152" s="22">
        <f t="shared" si="12"/>
        <v>986.65125</v>
      </c>
      <c r="C152" s="22">
        <f t="shared" si="13"/>
        <v>379.77004030932039</v>
      </c>
      <c r="D152" s="22">
        <f t="shared" si="14"/>
        <v>62787.969225901863</v>
      </c>
      <c r="E152" s="22">
        <f t="shared" si="15"/>
        <v>606.88120969067961</v>
      </c>
      <c r="F152" s="22">
        <f t="shared" si="17"/>
        <v>76329.857024098164</v>
      </c>
      <c r="G152" s="22">
        <f t="shared" si="16"/>
        <v>227862.02418559225</v>
      </c>
      <c r="H152" s="3"/>
    </row>
    <row r="153" spans="1:8" x14ac:dyDescent="0.2">
      <c r="A153" s="21">
        <v>47939</v>
      </c>
      <c r="B153" s="22">
        <f t="shared" si="12"/>
        <v>986.65125</v>
      </c>
      <c r="C153" s="22">
        <f t="shared" si="13"/>
        <v>378.7585716265026</v>
      </c>
      <c r="D153" s="22">
        <f t="shared" si="14"/>
        <v>63166.727797528365</v>
      </c>
      <c r="E153" s="22">
        <f t="shared" si="15"/>
        <v>607.89267837349735</v>
      </c>
      <c r="F153" s="22">
        <f t="shared" si="17"/>
        <v>76937.749702471658</v>
      </c>
      <c r="G153" s="22">
        <f t="shared" si="16"/>
        <v>227255.14297590157</v>
      </c>
      <c r="H153" s="3"/>
    </row>
    <row r="154" spans="1:8" x14ac:dyDescent="0.2">
      <c r="A154" s="21">
        <v>47969</v>
      </c>
      <c r="B154" s="22">
        <f t="shared" si="12"/>
        <v>986.65125</v>
      </c>
      <c r="C154" s="22">
        <f t="shared" si="13"/>
        <v>377.7454171625468</v>
      </c>
      <c r="D154" s="22">
        <f t="shared" si="14"/>
        <v>63544.473214690908</v>
      </c>
      <c r="E154" s="22">
        <f t="shared" si="15"/>
        <v>608.9058328374532</v>
      </c>
      <c r="F154" s="22">
        <f t="shared" si="17"/>
        <v>77546.65553530911</v>
      </c>
      <c r="G154" s="22">
        <f t="shared" si="16"/>
        <v>226647.25029752808</v>
      </c>
      <c r="H154" s="3"/>
    </row>
    <row r="155" spans="1:8" x14ac:dyDescent="0.2">
      <c r="A155" s="21">
        <v>48000</v>
      </c>
      <c r="B155" s="22">
        <f t="shared" si="12"/>
        <v>986.65125</v>
      </c>
      <c r="C155" s="22">
        <f t="shared" si="13"/>
        <v>376.73057410781769</v>
      </c>
      <c r="D155" s="22">
        <f t="shared" si="14"/>
        <v>63921.203788798724</v>
      </c>
      <c r="E155" s="22">
        <f t="shared" si="15"/>
        <v>609.92067589218232</v>
      </c>
      <c r="F155" s="22">
        <f t="shared" si="17"/>
        <v>78156.576211201289</v>
      </c>
      <c r="G155" s="22">
        <f t="shared" si="16"/>
        <v>226038.34446469063</v>
      </c>
      <c r="H155" s="3"/>
    </row>
    <row r="156" spans="1:8" x14ac:dyDescent="0.2">
      <c r="A156" s="21">
        <v>48030</v>
      </c>
      <c r="B156" s="22">
        <f t="shared" si="12"/>
        <v>986.65125</v>
      </c>
      <c r="C156" s="22">
        <f t="shared" si="13"/>
        <v>375.71403964799742</v>
      </c>
      <c r="D156" s="22">
        <f t="shared" si="14"/>
        <v>64296.91782844672</v>
      </c>
      <c r="E156" s="22">
        <f t="shared" si="15"/>
        <v>610.93721035200258</v>
      </c>
      <c r="F156" s="22">
        <f t="shared" si="17"/>
        <v>78767.513421553289</v>
      </c>
      <c r="G156" s="22">
        <f t="shared" si="16"/>
        <v>225428.42378879845</v>
      </c>
      <c r="H156" s="3"/>
    </row>
    <row r="157" spans="1:8" x14ac:dyDescent="0.2">
      <c r="A157" s="21">
        <v>48061</v>
      </c>
      <c r="B157" s="22">
        <f t="shared" si="12"/>
        <v>986.65125</v>
      </c>
      <c r="C157" s="22">
        <f t="shared" si="13"/>
        <v>374.6958109640774</v>
      </c>
      <c r="D157" s="22">
        <f t="shared" si="14"/>
        <v>64671.613639410796</v>
      </c>
      <c r="E157" s="22">
        <f t="shared" si="15"/>
        <v>611.95543903592261</v>
      </c>
      <c r="F157" s="22">
        <f t="shared" si="17"/>
        <v>79379.468860589215</v>
      </c>
      <c r="G157" s="22">
        <f t="shared" si="16"/>
        <v>224817.48657844643</v>
      </c>
      <c r="H157" s="3"/>
    </row>
    <row r="158" spans="1:8" x14ac:dyDescent="0.2">
      <c r="A158" s="21">
        <v>48092</v>
      </c>
      <c r="B158" s="22">
        <f t="shared" si="12"/>
        <v>986.65125</v>
      </c>
      <c r="C158" s="22">
        <f t="shared" si="13"/>
        <v>373.67588523235082</v>
      </c>
      <c r="D158" s="22">
        <f t="shared" si="14"/>
        <v>65045.289524643144</v>
      </c>
      <c r="E158" s="22">
        <f t="shared" si="15"/>
        <v>612.97536476764913</v>
      </c>
      <c r="F158" s="22">
        <f t="shared" si="17"/>
        <v>79992.44422535687</v>
      </c>
      <c r="G158" s="22">
        <f t="shared" si="16"/>
        <v>224205.53113941051</v>
      </c>
      <c r="H158" s="3"/>
    </row>
    <row r="159" spans="1:8" x14ac:dyDescent="0.2">
      <c r="A159" s="21">
        <v>48122</v>
      </c>
      <c r="B159" s="22">
        <f t="shared" si="12"/>
        <v>986.65125</v>
      </c>
      <c r="C159" s="22">
        <f t="shared" si="13"/>
        <v>372.65425962440474</v>
      </c>
      <c r="D159" s="22">
        <f t="shared" si="14"/>
        <v>65417.943784267547</v>
      </c>
      <c r="E159" s="22">
        <f t="shared" si="15"/>
        <v>613.99699037559526</v>
      </c>
      <c r="F159" s="22">
        <f t="shared" si="17"/>
        <v>80606.44121573247</v>
      </c>
      <c r="G159" s="22">
        <f t="shared" si="16"/>
        <v>223592.55577464285</v>
      </c>
      <c r="H159" s="3"/>
    </row>
    <row r="160" spans="1:8" x14ac:dyDescent="0.2">
      <c r="A160" s="21">
        <v>48153</v>
      </c>
      <c r="B160" s="22">
        <f t="shared" si="12"/>
        <v>986.65125</v>
      </c>
      <c r="C160" s="22">
        <f t="shared" si="13"/>
        <v>371.63093130711206</v>
      </c>
      <c r="D160" s="22">
        <f t="shared" si="14"/>
        <v>65789.574715574665</v>
      </c>
      <c r="E160" s="22">
        <f t="shared" si="15"/>
        <v>615.02031869288794</v>
      </c>
      <c r="F160" s="22">
        <f t="shared" si="17"/>
        <v>81221.461534425354</v>
      </c>
      <c r="G160" s="22">
        <f t="shared" si="16"/>
        <v>222978.55878426725</v>
      </c>
      <c r="H160" s="3"/>
    </row>
    <row r="161" spans="1:8" x14ac:dyDescent="0.2">
      <c r="A161" s="21">
        <v>48183</v>
      </c>
      <c r="B161" s="22">
        <f t="shared" si="12"/>
        <v>986.65125</v>
      </c>
      <c r="C161" s="22">
        <f t="shared" si="13"/>
        <v>370.60589744262393</v>
      </c>
      <c r="D161" s="22">
        <f t="shared" si="14"/>
        <v>66160.180613017292</v>
      </c>
      <c r="E161" s="22">
        <f t="shared" si="15"/>
        <v>616.04535255737608</v>
      </c>
      <c r="F161" s="22">
        <f t="shared" si="17"/>
        <v>81837.506886982737</v>
      </c>
      <c r="G161" s="22">
        <f t="shared" si="16"/>
        <v>222363.53846557435</v>
      </c>
      <c r="H161" s="3"/>
    </row>
    <row r="162" spans="1:8" x14ac:dyDescent="0.2">
      <c r="A162" s="21">
        <v>48214</v>
      </c>
      <c r="B162" s="22">
        <f t="shared" si="12"/>
        <v>986.65125</v>
      </c>
      <c r="C162" s="22">
        <f t="shared" si="13"/>
        <v>369.5791551883616</v>
      </c>
      <c r="D162" s="22">
        <f t="shared" si="14"/>
        <v>66529.759768205651</v>
      </c>
      <c r="E162" s="22">
        <f t="shared" si="15"/>
        <v>617.07209481163841</v>
      </c>
      <c r="F162" s="22">
        <f t="shared" si="17"/>
        <v>82454.578981794373</v>
      </c>
      <c r="G162" s="22">
        <f t="shared" si="16"/>
        <v>221747.49311301697</v>
      </c>
      <c r="H162" s="3"/>
    </row>
    <row r="163" spans="1:8" x14ac:dyDescent="0.2">
      <c r="A163" s="21">
        <v>48245</v>
      </c>
      <c r="B163" s="22">
        <f t="shared" si="12"/>
        <v>986.65125</v>
      </c>
      <c r="C163" s="22">
        <f t="shared" si="13"/>
        <v>368.55070169700889</v>
      </c>
      <c r="D163" s="22">
        <f t="shared" si="14"/>
        <v>66898.310469902659</v>
      </c>
      <c r="E163" s="22">
        <f t="shared" si="15"/>
        <v>618.10054830299111</v>
      </c>
      <c r="F163" s="22">
        <f t="shared" si="17"/>
        <v>83072.679530097361</v>
      </c>
      <c r="G163" s="22">
        <f t="shared" si="16"/>
        <v>221130.42101820532</v>
      </c>
      <c r="H163" s="3"/>
    </row>
    <row r="164" spans="1:8" x14ac:dyDescent="0.2">
      <c r="A164" s="21">
        <v>48274</v>
      </c>
      <c r="B164" s="22">
        <f t="shared" si="12"/>
        <v>986.65125</v>
      </c>
      <c r="C164" s="22">
        <f t="shared" si="13"/>
        <v>367.52053411650388</v>
      </c>
      <c r="D164" s="22">
        <f t="shared" si="14"/>
        <v>67265.831004019157</v>
      </c>
      <c r="E164" s="22">
        <f t="shared" si="15"/>
        <v>619.13071588349612</v>
      </c>
      <c r="F164" s="22">
        <f t="shared" si="17"/>
        <v>83691.810245980858</v>
      </c>
      <c r="G164" s="22">
        <f t="shared" si="16"/>
        <v>220512.32046990233</v>
      </c>
      <c r="H164" s="3"/>
    </row>
    <row r="165" spans="1:8" x14ac:dyDescent="0.2">
      <c r="A165" s="21">
        <v>48305</v>
      </c>
      <c r="B165" s="22">
        <f t="shared" si="12"/>
        <v>986.65125</v>
      </c>
      <c r="C165" s="22">
        <f t="shared" si="13"/>
        <v>366.4886495900314</v>
      </c>
      <c r="D165" s="22">
        <f t="shared" si="14"/>
        <v>67632.319653609185</v>
      </c>
      <c r="E165" s="22">
        <f t="shared" si="15"/>
        <v>620.1626004099686</v>
      </c>
      <c r="F165" s="22">
        <f t="shared" si="17"/>
        <v>84311.972846390825</v>
      </c>
      <c r="G165" s="22">
        <f t="shared" si="16"/>
        <v>219893.18975401885</v>
      </c>
      <c r="H165" s="3"/>
    </row>
    <row r="166" spans="1:8" x14ac:dyDescent="0.2">
      <c r="A166" s="21">
        <v>48335</v>
      </c>
      <c r="B166" s="22">
        <f t="shared" si="12"/>
        <v>986.65125</v>
      </c>
      <c r="C166" s="22">
        <f t="shared" si="13"/>
        <v>365.45504525601478</v>
      </c>
      <c r="D166" s="22">
        <f t="shared" si="14"/>
        <v>67997.774698865207</v>
      </c>
      <c r="E166" s="22">
        <f t="shared" si="15"/>
        <v>621.19620474398516</v>
      </c>
      <c r="F166" s="22">
        <f t="shared" si="17"/>
        <v>84933.169051134813</v>
      </c>
      <c r="G166" s="22">
        <f t="shared" si="16"/>
        <v>219273.02715360888</v>
      </c>
      <c r="H166" s="3"/>
    </row>
    <row r="167" spans="1:8" x14ac:dyDescent="0.2">
      <c r="A167" s="21">
        <v>48366</v>
      </c>
      <c r="B167" s="22">
        <f t="shared" si="12"/>
        <v>986.65125</v>
      </c>
      <c r="C167" s="22">
        <f t="shared" si="13"/>
        <v>364.41971824810815</v>
      </c>
      <c r="D167" s="22">
        <f t="shared" si="14"/>
        <v>68362.194417113322</v>
      </c>
      <c r="E167" s="22">
        <f t="shared" si="15"/>
        <v>622.23153175189191</v>
      </c>
      <c r="F167" s="22">
        <f t="shared" si="17"/>
        <v>85555.400582886708</v>
      </c>
      <c r="G167" s="22">
        <f t="shared" si="16"/>
        <v>218651.8309488649</v>
      </c>
      <c r="H167" s="3"/>
    </row>
    <row r="168" spans="1:8" x14ac:dyDescent="0.2">
      <c r="A168" s="21">
        <v>48396</v>
      </c>
      <c r="B168" s="22">
        <f t="shared" si="12"/>
        <v>986.65125</v>
      </c>
      <c r="C168" s="22">
        <f t="shared" si="13"/>
        <v>363.38266569518834</v>
      </c>
      <c r="D168" s="22">
        <f t="shared" si="14"/>
        <v>68725.577082808508</v>
      </c>
      <c r="E168" s="22">
        <f t="shared" si="15"/>
        <v>623.26858430481161</v>
      </c>
      <c r="F168" s="22">
        <f t="shared" si="17"/>
        <v>86178.669167191518</v>
      </c>
      <c r="G168" s="22">
        <f t="shared" si="16"/>
        <v>218029.599417113</v>
      </c>
      <c r="H168" s="3"/>
    </row>
    <row r="169" spans="1:8" x14ac:dyDescent="0.2">
      <c r="A169" s="21">
        <v>48427</v>
      </c>
      <c r="B169" s="22">
        <f t="shared" si="12"/>
        <v>986.65125</v>
      </c>
      <c r="C169" s="22">
        <f t="shared" si="13"/>
        <v>362.34388472134697</v>
      </c>
      <c r="D169" s="22">
        <f t="shared" si="14"/>
        <v>69087.920967529848</v>
      </c>
      <c r="E169" s="22">
        <f t="shared" si="15"/>
        <v>624.30736527865304</v>
      </c>
      <c r="F169" s="22">
        <f t="shared" si="17"/>
        <v>86802.976532470173</v>
      </c>
      <c r="G169" s="22">
        <f t="shared" si="16"/>
        <v>217406.33083280819</v>
      </c>
      <c r="H169" s="3"/>
    </row>
    <row r="170" spans="1:8" x14ac:dyDescent="0.2">
      <c r="A170" s="21">
        <v>48458</v>
      </c>
      <c r="B170" s="22">
        <f t="shared" si="12"/>
        <v>986.65125</v>
      </c>
      <c r="C170" s="22">
        <f t="shared" si="13"/>
        <v>361.30337244588259</v>
      </c>
      <c r="D170" s="22">
        <f t="shared" si="14"/>
        <v>69449.224339975728</v>
      </c>
      <c r="E170" s="22">
        <f t="shared" si="15"/>
        <v>625.34787755411742</v>
      </c>
      <c r="F170" s="22">
        <f t="shared" si="17"/>
        <v>87428.324410024288</v>
      </c>
      <c r="G170" s="22">
        <f t="shared" si="16"/>
        <v>216782.02346752954</v>
      </c>
      <c r="H170" s="3"/>
    </row>
    <row r="171" spans="1:8" x14ac:dyDescent="0.2">
      <c r="A171" s="21">
        <v>48488</v>
      </c>
      <c r="B171" s="22">
        <f t="shared" si="12"/>
        <v>986.65125</v>
      </c>
      <c r="C171" s="22">
        <f t="shared" si="13"/>
        <v>360.26112598329235</v>
      </c>
      <c r="D171" s="22">
        <f t="shared" si="14"/>
        <v>69809.48546595902</v>
      </c>
      <c r="E171" s="22">
        <f t="shared" si="15"/>
        <v>626.39012401670766</v>
      </c>
      <c r="F171" s="22">
        <f t="shared" si="17"/>
        <v>88054.714534040992</v>
      </c>
      <c r="G171" s="22">
        <f t="shared" si="16"/>
        <v>216156.67558997541</v>
      </c>
      <c r="H171" s="3"/>
    </row>
    <row r="172" spans="1:8" x14ac:dyDescent="0.2">
      <c r="A172" s="21">
        <v>48519</v>
      </c>
      <c r="B172" s="22">
        <f t="shared" si="12"/>
        <v>986.65125</v>
      </c>
      <c r="C172" s="22">
        <f t="shared" si="13"/>
        <v>359.21714244326449</v>
      </c>
      <c r="D172" s="22">
        <f t="shared" si="14"/>
        <v>70168.70260840228</v>
      </c>
      <c r="E172" s="22">
        <f t="shared" si="15"/>
        <v>627.43410755673551</v>
      </c>
      <c r="F172" s="22">
        <f t="shared" si="17"/>
        <v>88682.148641597727</v>
      </c>
      <c r="G172" s="22">
        <f t="shared" si="16"/>
        <v>215530.2854659587</v>
      </c>
      <c r="H172" s="3"/>
    </row>
    <row r="173" spans="1:8" x14ac:dyDescent="0.2">
      <c r="A173" s="21">
        <v>48549</v>
      </c>
      <c r="B173" s="22">
        <f t="shared" si="12"/>
        <v>986.65125</v>
      </c>
      <c r="C173" s="22">
        <f t="shared" si="13"/>
        <v>358.17141893066997</v>
      </c>
      <c r="D173" s="22">
        <f t="shared" si="14"/>
        <v>70526.874027332946</v>
      </c>
      <c r="E173" s="22">
        <f t="shared" si="15"/>
        <v>628.47983106932998</v>
      </c>
      <c r="F173" s="22">
        <f t="shared" si="17"/>
        <v>89310.628472667056</v>
      </c>
      <c r="G173" s="22">
        <f t="shared" si="16"/>
        <v>214902.85135840197</v>
      </c>
      <c r="H173" s="3"/>
    </row>
    <row r="174" spans="1:8" x14ac:dyDescent="0.2">
      <c r="A174" s="21">
        <v>48580</v>
      </c>
      <c r="B174" s="22">
        <f t="shared" si="12"/>
        <v>986.65125</v>
      </c>
      <c r="C174" s="22">
        <f t="shared" si="13"/>
        <v>357.1239525455544</v>
      </c>
      <c r="D174" s="22">
        <f t="shared" si="14"/>
        <v>70883.997979878506</v>
      </c>
      <c r="E174" s="22">
        <f t="shared" si="15"/>
        <v>629.5272974544456</v>
      </c>
      <c r="F174" s="22">
        <f t="shared" si="17"/>
        <v>89940.155770121506</v>
      </c>
      <c r="G174" s="22">
        <f t="shared" si="16"/>
        <v>214274.37152733264</v>
      </c>
      <c r="H174" s="3"/>
    </row>
    <row r="175" spans="1:8" x14ac:dyDescent="0.2">
      <c r="A175" s="21">
        <v>48611</v>
      </c>
      <c r="B175" s="22">
        <f t="shared" si="12"/>
        <v>986.65125</v>
      </c>
      <c r="C175" s="22">
        <f t="shared" si="13"/>
        <v>356.07474038313029</v>
      </c>
      <c r="D175" s="22">
        <f t="shared" si="14"/>
        <v>71240.07272026164</v>
      </c>
      <c r="E175" s="22">
        <f t="shared" si="15"/>
        <v>630.57650961686977</v>
      </c>
      <c r="F175" s="22">
        <f t="shared" si="17"/>
        <v>90570.732279738382</v>
      </c>
      <c r="G175" s="22">
        <f t="shared" si="16"/>
        <v>213644.84422987819</v>
      </c>
      <c r="H175" s="3"/>
    </row>
    <row r="176" spans="1:8" x14ac:dyDescent="0.2">
      <c r="A176" s="21">
        <v>48639</v>
      </c>
      <c r="B176" s="22">
        <f t="shared" si="12"/>
        <v>986.65125</v>
      </c>
      <c r="C176" s="22">
        <f t="shared" si="13"/>
        <v>355.0237795337689</v>
      </c>
      <c r="D176" s="22">
        <f t="shared" si="14"/>
        <v>71595.096499795414</v>
      </c>
      <c r="E176" s="22">
        <f t="shared" si="15"/>
        <v>631.6274704662311</v>
      </c>
      <c r="F176" s="22">
        <f t="shared" si="17"/>
        <v>91202.359750204618</v>
      </c>
      <c r="G176" s="22">
        <f t="shared" si="16"/>
        <v>213014.26772026133</v>
      </c>
      <c r="H176" s="3"/>
    </row>
    <row r="177" spans="1:8" x14ac:dyDescent="0.2">
      <c r="A177" s="21">
        <v>48670</v>
      </c>
      <c r="B177" s="22">
        <f t="shared" si="12"/>
        <v>986.65125</v>
      </c>
      <c r="C177" s="22">
        <f t="shared" si="13"/>
        <v>353.97106708299185</v>
      </c>
      <c r="D177" s="22">
        <f t="shared" si="14"/>
        <v>71949.06756687841</v>
      </c>
      <c r="E177" s="22">
        <f t="shared" si="15"/>
        <v>632.6801829170081</v>
      </c>
      <c r="F177" s="22">
        <f t="shared" si="17"/>
        <v>91835.039933121632</v>
      </c>
      <c r="G177" s="22">
        <f t="shared" si="16"/>
        <v>212382.64024979511</v>
      </c>
      <c r="H177" s="3"/>
    </row>
    <row r="178" spans="1:8" x14ac:dyDescent="0.2">
      <c r="A178" s="21">
        <v>48700</v>
      </c>
      <c r="B178" s="22">
        <f t="shared" si="12"/>
        <v>986.65125</v>
      </c>
      <c r="C178" s="22">
        <f t="shared" si="13"/>
        <v>352.91660011146348</v>
      </c>
      <c r="D178" s="22">
        <f t="shared" si="14"/>
        <v>72301.984166989874</v>
      </c>
      <c r="E178" s="22">
        <f t="shared" si="15"/>
        <v>633.73464988853652</v>
      </c>
      <c r="F178" s="22">
        <f t="shared" si="17"/>
        <v>92468.774583010163</v>
      </c>
      <c r="G178" s="22">
        <f t="shared" si="16"/>
        <v>211749.96006687809</v>
      </c>
      <c r="H178" s="3"/>
    </row>
    <row r="179" spans="1:8" x14ac:dyDescent="0.2">
      <c r="A179" s="21">
        <v>48731</v>
      </c>
      <c r="B179" s="22">
        <f t="shared" si="12"/>
        <v>986.65125</v>
      </c>
      <c r="C179" s="22">
        <f t="shared" si="13"/>
        <v>351.86037569498262</v>
      </c>
      <c r="D179" s="22">
        <f t="shared" si="14"/>
        <v>72653.844542684863</v>
      </c>
      <c r="E179" s="22">
        <f t="shared" si="15"/>
        <v>634.79087430501738</v>
      </c>
      <c r="F179" s="22">
        <f t="shared" si="17"/>
        <v>93103.565457315184</v>
      </c>
      <c r="G179" s="22">
        <f t="shared" si="16"/>
        <v>211116.22541698956</v>
      </c>
      <c r="H179" s="3"/>
    </row>
    <row r="180" spans="1:8" x14ac:dyDescent="0.2">
      <c r="A180" s="21">
        <v>48761</v>
      </c>
      <c r="B180" s="22">
        <f t="shared" si="12"/>
        <v>986.65125</v>
      </c>
      <c r="C180" s="22">
        <f t="shared" si="13"/>
        <v>350.80239090447424</v>
      </c>
      <c r="D180" s="22">
        <f t="shared" si="14"/>
        <v>73004.646933589334</v>
      </c>
      <c r="E180" s="22">
        <f t="shared" si="15"/>
        <v>635.84885909552577</v>
      </c>
      <c r="F180" s="22">
        <f t="shared" si="17"/>
        <v>93739.414316410708</v>
      </c>
      <c r="G180" s="22">
        <f t="shared" si="16"/>
        <v>210481.43454268455</v>
      </c>
      <c r="H180" s="3"/>
    </row>
    <row r="181" spans="1:8" x14ac:dyDescent="0.2">
      <c r="A181" s="21">
        <v>48792</v>
      </c>
      <c r="B181" s="22">
        <f t="shared" si="12"/>
        <v>986.65125</v>
      </c>
      <c r="C181" s="22">
        <f t="shared" si="13"/>
        <v>349.74264280598169</v>
      </c>
      <c r="D181" s="22">
        <f t="shared" si="14"/>
        <v>73354.389576395319</v>
      </c>
      <c r="E181" s="22">
        <f t="shared" si="15"/>
        <v>636.90860719401826</v>
      </c>
      <c r="F181" s="22">
        <f t="shared" si="17"/>
        <v>94376.322923604719</v>
      </c>
      <c r="G181" s="22">
        <f t="shared" si="16"/>
        <v>209845.58568358902</v>
      </c>
      <c r="H181" s="3"/>
    </row>
    <row r="182" spans="1:8" x14ac:dyDescent="0.2">
      <c r="A182" s="21">
        <v>48823</v>
      </c>
      <c r="B182" s="22">
        <f t="shared" si="12"/>
        <v>986.65125</v>
      </c>
      <c r="C182" s="22">
        <f t="shared" si="13"/>
        <v>348.68112846065833</v>
      </c>
      <c r="D182" s="22">
        <f t="shared" si="14"/>
        <v>73703.070704855971</v>
      </c>
      <c r="E182" s="22">
        <f t="shared" si="15"/>
        <v>637.97012153934168</v>
      </c>
      <c r="F182" s="22">
        <f t="shared" si="17"/>
        <v>95014.293045144062</v>
      </c>
      <c r="G182" s="22">
        <f t="shared" si="16"/>
        <v>209208.67707639499</v>
      </c>
      <c r="H182" s="3"/>
    </row>
    <row r="183" spans="1:8" x14ac:dyDescent="0.2">
      <c r="A183" s="21">
        <v>48853</v>
      </c>
      <c r="B183" s="22">
        <f t="shared" si="12"/>
        <v>986.65125</v>
      </c>
      <c r="C183" s="22">
        <f t="shared" si="13"/>
        <v>347.61784492475942</v>
      </c>
      <c r="D183" s="22">
        <f t="shared" si="14"/>
        <v>74050.688549780723</v>
      </c>
      <c r="E183" s="22">
        <f t="shared" si="15"/>
        <v>639.03340507524058</v>
      </c>
      <c r="F183" s="22">
        <f t="shared" si="17"/>
        <v>95653.326450219305</v>
      </c>
      <c r="G183" s="22">
        <f t="shared" si="16"/>
        <v>208570.70695485565</v>
      </c>
      <c r="H183" s="3"/>
    </row>
    <row r="184" spans="1:8" x14ac:dyDescent="0.2">
      <c r="A184" s="21">
        <v>48884</v>
      </c>
      <c r="B184" s="22">
        <f t="shared" si="12"/>
        <v>986.65125</v>
      </c>
      <c r="C184" s="22">
        <f t="shared" si="13"/>
        <v>346.55278924963403</v>
      </c>
      <c r="D184" s="22">
        <f t="shared" si="14"/>
        <v>74397.241339030355</v>
      </c>
      <c r="E184" s="22">
        <f t="shared" si="15"/>
        <v>640.09846075036603</v>
      </c>
      <c r="F184" s="22">
        <f t="shared" si="17"/>
        <v>96293.424910969668</v>
      </c>
      <c r="G184" s="22">
        <f t="shared" si="16"/>
        <v>207931.67354978042</v>
      </c>
      <c r="H184" s="3"/>
    </row>
    <row r="185" spans="1:8" x14ac:dyDescent="0.2">
      <c r="A185" s="21">
        <v>48914</v>
      </c>
      <c r="B185" s="22">
        <f t="shared" si="12"/>
        <v>986.65125</v>
      </c>
      <c r="C185" s="22">
        <f t="shared" si="13"/>
        <v>345.48595848171675</v>
      </c>
      <c r="D185" s="22">
        <f t="shared" si="14"/>
        <v>74742.727297512072</v>
      </c>
      <c r="E185" s="22">
        <f t="shared" si="15"/>
        <v>641.16529151828331</v>
      </c>
      <c r="F185" s="22">
        <f t="shared" si="17"/>
        <v>96934.590202487947</v>
      </c>
      <c r="G185" s="22">
        <f t="shared" si="16"/>
        <v>207291.57508903006</v>
      </c>
      <c r="H185" s="3"/>
    </row>
    <row r="186" spans="1:8" x14ac:dyDescent="0.2">
      <c r="A186" s="21">
        <v>48945</v>
      </c>
      <c r="B186" s="22">
        <f t="shared" si="12"/>
        <v>986.65125</v>
      </c>
      <c r="C186" s="22">
        <f t="shared" si="13"/>
        <v>344.4173496625196</v>
      </c>
      <c r="D186" s="22">
        <f t="shared" si="14"/>
        <v>75087.144647174588</v>
      </c>
      <c r="E186" s="22">
        <f t="shared" si="15"/>
        <v>642.23390033748046</v>
      </c>
      <c r="F186" s="22">
        <f t="shared" si="17"/>
        <v>97576.824102825427</v>
      </c>
      <c r="G186" s="22">
        <f t="shared" si="16"/>
        <v>206650.40979751176</v>
      </c>
      <c r="H186" s="3"/>
    </row>
    <row r="187" spans="1:8" x14ac:dyDescent="0.2">
      <c r="A187" s="21">
        <v>48976</v>
      </c>
      <c r="B187" s="22">
        <f t="shared" si="12"/>
        <v>986.65125</v>
      </c>
      <c r="C187" s="22">
        <f t="shared" si="13"/>
        <v>343.34695982862382</v>
      </c>
      <c r="D187" s="22">
        <f t="shared" si="14"/>
        <v>75430.491607003205</v>
      </c>
      <c r="E187" s="22">
        <f t="shared" si="15"/>
        <v>643.30429017137612</v>
      </c>
      <c r="F187" s="22">
        <f t="shared" si="17"/>
        <v>98220.128392996805</v>
      </c>
      <c r="G187" s="22">
        <f t="shared" si="16"/>
        <v>206008.17589717428</v>
      </c>
      <c r="H187" s="3"/>
    </row>
    <row r="188" spans="1:8" x14ac:dyDescent="0.2">
      <c r="A188" s="21">
        <v>49004</v>
      </c>
      <c r="B188" s="22">
        <f t="shared" si="12"/>
        <v>986.65125</v>
      </c>
      <c r="C188" s="22">
        <f t="shared" si="13"/>
        <v>342.27478601167155</v>
      </c>
      <c r="D188" s="22">
        <f t="shared" si="14"/>
        <v>75772.76639301487</v>
      </c>
      <c r="E188" s="22">
        <f t="shared" si="15"/>
        <v>644.3764639883284</v>
      </c>
      <c r="F188" s="22">
        <f t="shared" si="17"/>
        <v>98864.504856985135</v>
      </c>
      <c r="G188" s="22">
        <f t="shared" si="16"/>
        <v>205364.87160700292</v>
      </c>
      <c r="H188" s="3"/>
    </row>
    <row r="189" spans="1:8" x14ac:dyDescent="0.2">
      <c r="A189" s="21">
        <v>49035</v>
      </c>
      <c r="B189" s="22">
        <f t="shared" si="12"/>
        <v>986.65125</v>
      </c>
      <c r="C189" s="22">
        <f t="shared" si="13"/>
        <v>341.20082523835765</v>
      </c>
      <c r="D189" s="22">
        <f t="shared" si="14"/>
        <v>76113.967218253223</v>
      </c>
      <c r="E189" s="22">
        <f t="shared" si="15"/>
        <v>645.45042476164235</v>
      </c>
      <c r="F189" s="22">
        <f t="shared" si="17"/>
        <v>99509.955281746777</v>
      </c>
      <c r="G189" s="22">
        <f t="shared" si="16"/>
        <v>204720.49514301459</v>
      </c>
      <c r="H189" s="3"/>
    </row>
    <row r="190" spans="1:8" x14ac:dyDescent="0.2">
      <c r="A190" s="21">
        <v>49065</v>
      </c>
      <c r="B190" s="22">
        <f t="shared" si="12"/>
        <v>986.65125</v>
      </c>
      <c r="C190" s="22">
        <f t="shared" si="13"/>
        <v>340.12507453042161</v>
      </c>
      <c r="D190" s="22">
        <f t="shared" si="14"/>
        <v>76454.092292783651</v>
      </c>
      <c r="E190" s="22">
        <f t="shared" si="15"/>
        <v>646.52617546957845</v>
      </c>
      <c r="F190" s="22">
        <f t="shared" si="17"/>
        <v>100156.48145721636</v>
      </c>
      <c r="G190" s="22">
        <f t="shared" si="16"/>
        <v>204075.04471825296</v>
      </c>
      <c r="H190" s="3"/>
    </row>
    <row r="191" spans="1:8" x14ac:dyDescent="0.2">
      <c r="A191" s="21">
        <v>49096</v>
      </c>
      <c r="B191" s="22">
        <f t="shared" si="12"/>
        <v>986.65125</v>
      </c>
      <c r="C191" s="22">
        <f t="shared" si="13"/>
        <v>339.04753090463896</v>
      </c>
      <c r="D191" s="22">
        <f t="shared" si="14"/>
        <v>76793.139823688296</v>
      </c>
      <c r="E191" s="22">
        <f t="shared" si="15"/>
        <v>647.60371909536104</v>
      </c>
      <c r="F191" s="22">
        <f t="shared" si="17"/>
        <v>100804.08517631172</v>
      </c>
      <c r="G191" s="22">
        <f t="shared" si="16"/>
        <v>203428.51854278339</v>
      </c>
      <c r="H191" s="3"/>
    </row>
    <row r="192" spans="1:8" x14ac:dyDescent="0.2">
      <c r="A192" s="21">
        <v>49126</v>
      </c>
      <c r="B192" s="22">
        <f t="shared" si="12"/>
        <v>986.65125</v>
      </c>
      <c r="C192" s="22">
        <f t="shared" si="13"/>
        <v>337.96819137281341</v>
      </c>
      <c r="D192" s="22">
        <f t="shared" si="14"/>
        <v>77131.108015061109</v>
      </c>
      <c r="E192" s="22">
        <f t="shared" si="15"/>
        <v>648.6830586271866</v>
      </c>
      <c r="F192" s="22">
        <f t="shared" si="17"/>
        <v>101452.76823493891</v>
      </c>
      <c r="G192" s="22">
        <f t="shared" si="16"/>
        <v>202780.91482368804</v>
      </c>
      <c r="H192" s="3"/>
    </row>
    <row r="193" spans="1:8" x14ac:dyDescent="0.2">
      <c r="A193" s="21">
        <v>49157</v>
      </c>
      <c r="B193" s="22">
        <f t="shared" si="12"/>
        <v>986.65125</v>
      </c>
      <c r="C193" s="22">
        <f t="shared" si="13"/>
        <v>336.8870529417681</v>
      </c>
      <c r="D193" s="22">
        <f t="shared" si="14"/>
        <v>77467.995068002871</v>
      </c>
      <c r="E193" s="22">
        <f t="shared" si="15"/>
        <v>649.76419705823196</v>
      </c>
      <c r="F193" s="22">
        <f t="shared" si="17"/>
        <v>102102.53243199714</v>
      </c>
      <c r="G193" s="22">
        <f t="shared" si="16"/>
        <v>202132.23176506086</v>
      </c>
      <c r="H193" s="3"/>
    </row>
    <row r="194" spans="1:8" x14ac:dyDescent="0.2">
      <c r="A194" s="21">
        <v>49188</v>
      </c>
      <c r="B194" s="22">
        <f t="shared" si="12"/>
        <v>986.65125</v>
      </c>
      <c r="C194" s="22">
        <f t="shared" si="13"/>
        <v>335.80411261333774</v>
      </c>
      <c r="D194" s="22">
        <f t="shared" si="14"/>
        <v>77803.799180616203</v>
      </c>
      <c r="E194" s="22">
        <f t="shared" si="15"/>
        <v>650.84713738666233</v>
      </c>
      <c r="F194" s="22">
        <f t="shared" si="17"/>
        <v>102753.3795693838</v>
      </c>
      <c r="G194" s="22">
        <f t="shared" si="16"/>
        <v>201482.46756800264</v>
      </c>
      <c r="H194" s="3"/>
    </row>
    <row r="195" spans="1:8" x14ac:dyDescent="0.2">
      <c r="A195" s="21">
        <v>49218</v>
      </c>
      <c r="B195" s="22">
        <f t="shared" si="12"/>
        <v>986.65125</v>
      </c>
      <c r="C195" s="22">
        <f t="shared" si="13"/>
        <v>334.71936738436</v>
      </c>
      <c r="D195" s="22">
        <f t="shared" si="14"/>
        <v>78138.51854800056</v>
      </c>
      <c r="E195" s="22">
        <f t="shared" si="15"/>
        <v>651.93188261564001</v>
      </c>
      <c r="F195" s="22">
        <f t="shared" si="17"/>
        <v>103405.31145199944</v>
      </c>
      <c r="G195" s="22">
        <f t="shared" si="16"/>
        <v>200831.62043061599</v>
      </c>
      <c r="H195" s="3"/>
    </row>
    <row r="196" spans="1:8" x14ac:dyDescent="0.2">
      <c r="A196" s="21">
        <v>49249</v>
      </c>
      <c r="B196" s="22">
        <f t="shared" si="12"/>
        <v>986.65125</v>
      </c>
      <c r="C196" s="22">
        <f t="shared" si="13"/>
        <v>333.63281424666724</v>
      </c>
      <c r="D196" s="22">
        <f t="shared" si="14"/>
        <v>78472.151362247227</v>
      </c>
      <c r="E196" s="22">
        <f t="shared" si="15"/>
        <v>653.01843575333282</v>
      </c>
      <c r="F196" s="22">
        <f t="shared" si="17"/>
        <v>104058.32988775277</v>
      </c>
      <c r="G196" s="22">
        <f t="shared" si="16"/>
        <v>200179.68854800035</v>
      </c>
      <c r="H196" s="3"/>
    </row>
    <row r="197" spans="1:8" x14ac:dyDescent="0.2">
      <c r="A197" s="21">
        <v>49279</v>
      </c>
      <c r="B197" s="22">
        <f t="shared" si="12"/>
        <v>986.65125</v>
      </c>
      <c r="C197" s="22">
        <f t="shared" si="13"/>
        <v>332.54445018707838</v>
      </c>
      <c r="D197" s="22">
        <f t="shared" si="14"/>
        <v>78804.695812434307</v>
      </c>
      <c r="E197" s="22">
        <f t="shared" si="15"/>
        <v>654.10679981292162</v>
      </c>
      <c r="F197" s="22">
        <f t="shared" si="17"/>
        <v>104712.43668756569</v>
      </c>
      <c r="G197" s="22">
        <f t="shared" si="16"/>
        <v>199526.67011224703</v>
      </c>
      <c r="H197" s="3"/>
    </row>
    <row r="198" spans="1:8" x14ac:dyDescent="0.2">
      <c r="A198" s="21">
        <v>49310</v>
      </c>
      <c r="B198" s="22">
        <f t="shared" si="12"/>
        <v>986.65125</v>
      </c>
      <c r="C198" s="22">
        <f t="shared" si="13"/>
        <v>331.45427218739019</v>
      </c>
      <c r="D198" s="22">
        <f t="shared" si="14"/>
        <v>79136.150084621695</v>
      </c>
      <c r="E198" s="22">
        <f t="shared" si="15"/>
        <v>655.19697781260982</v>
      </c>
      <c r="F198" s="22">
        <f t="shared" si="17"/>
        <v>105367.63366537829</v>
      </c>
      <c r="G198" s="22">
        <f t="shared" si="16"/>
        <v>198872.5633124341</v>
      </c>
      <c r="H198" s="3"/>
    </row>
    <row r="199" spans="1:8" x14ac:dyDescent="0.2">
      <c r="A199" s="21">
        <v>49341</v>
      </c>
      <c r="B199" s="22">
        <f t="shared" si="12"/>
        <v>986.65125</v>
      </c>
      <c r="C199" s="22">
        <f t="shared" si="13"/>
        <v>330.36227722436911</v>
      </c>
      <c r="D199" s="22">
        <f t="shared" si="14"/>
        <v>79466.512361846064</v>
      </c>
      <c r="E199" s="22">
        <f t="shared" si="15"/>
        <v>656.2889727756309</v>
      </c>
      <c r="F199" s="22">
        <f t="shared" si="17"/>
        <v>106023.92263815392</v>
      </c>
      <c r="G199" s="22">
        <f t="shared" si="16"/>
        <v>198217.36633462147</v>
      </c>
      <c r="H199" s="3"/>
    </row>
    <row r="200" spans="1:8" x14ac:dyDescent="0.2">
      <c r="A200" s="21">
        <v>49369</v>
      </c>
      <c r="B200" s="22">
        <f t="shared" si="12"/>
        <v>986.65125</v>
      </c>
      <c r="C200" s="22">
        <f t="shared" si="13"/>
        <v>329.26846226974305</v>
      </c>
      <c r="D200" s="22">
        <f t="shared" si="14"/>
        <v>79795.780824115805</v>
      </c>
      <c r="E200" s="22">
        <f t="shared" si="15"/>
        <v>657.38278773025695</v>
      </c>
      <c r="F200" s="22">
        <f t="shared" si="17"/>
        <v>106681.30542588417</v>
      </c>
      <c r="G200" s="22">
        <f t="shared" si="16"/>
        <v>197561.07736184585</v>
      </c>
      <c r="H200" s="3"/>
    </row>
    <row r="201" spans="1:8" x14ac:dyDescent="0.2">
      <c r="A201" s="21">
        <v>49400</v>
      </c>
      <c r="B201" s="22">
        <f t="shared" si="12"/>
        <v>986.65125</v>
      </c>
      <c r="C201" s="22">
        <f t="shared" si="13"/>
        <v>328.17282429019264</v>
      </c>
      <c r="D201" s="22">
        <f t="shared" si="14"/>
        <v>80123.953648405994</v>
      </c>
      <c r="E201" s="22">
        <f t="shared" si="15"/>
        <v>658.47842570980742</v>
      </c>
      <c r="F201" s="22">
        <f t="shared" si="17"/>
        <v>107339.78385159398</v>
      </c>
      <c r="G201" s="22">
        <f t="shared" si="16"/>
        <v>196903.69457411559</v>
      </c>
      <c r="H201" s="3"/>
    </row>
    <row r="202" spans="1:8" x14ac:dyDescent="0.2">
      <c r="A202" s="21">
        <v>49430</v>
      </c>
      <c r="B202" s="22">
        <f t="shared" si="12"/>
        <v>986.65125</v>
      </c>
      <c r="C202" s="22">
        <f t="shared" si="13"/>
        <v>327.07536024734293</v>
      </c>
      <c r="D202" s="22">
        <f t="shared" si="14"/>
        <v>80451.029008653335</v>
      </c>
      <c r="E202" s="22">
        <f t="shared" si="15"/>
        <v>659.57588975265708</v>
      </c>
      <c r="F202" s="22">
        <f t="shared" si="17"/>
        <v>107999.35974134663</v>
      </c>
      <c r="G202" s="22">
        <f t="shared" si="16"/>
        <v>196245.21614840577</v>
      </c>
      <c r="H202" s="3"/>
    </row>
    <row r="203" spans="1:8" x14ac:dyDescent="0.2">
      <c r="A203" s="21">
        <v>49461</v>
      </c>
      <c r="B203" s="22">
        <f t="shared" si="12"/>
        <v>986.65125</v>
      </c>
      <c r="C203" s="22">
        <f t="shared" si="13"/>
        <v>325.97606709775522</v>
      </c>
      <c r="D203" s="22">
        <f t="shared" si="14"/>
        <v>80777.005075751091</v>
      </c>
      <c r="E203" s="22">
        <f t="shared" si="15"/>
        <v>660.67518290224484</v>
      </c>
      <c r="F203" s="22">
        <f t="shared" si="17"/>
        <v>108660.03492424887</v>
      </c>
      <c r="G203" s="22">
        <f t="shared" si="16"/>
        <v>195585.64025865312</v>
      </c>
      <c r="H203" s="3"/>
    </row>
    <row r="204" spans="1:8" x14ac:dyDescent="0.2">
      <c r="A204" s="21">
        <v>49491</v>
      </c>
      <c r="B204" s="22">
        <f t="shared" si="12"/>
        <v>986.65125</v>
      </c>
      <c r="C204" s="22">
        <f t="shared" si="13"/>
        <v>324.87494179291809</v>
      </c>
      <c r="D204" s="22">
        <f t="shared" si="14"/>
        <v>81101.880017544012</v>
      </c>
      <c r="E204" s="22">
        <f t="shared" si="15"/>
        <v>661.77630820708191</v>
      </c>
      <c r="F204" s="22">
        <f t="shared" si="17"/>
        <v>109321.81123245596</v>
      </c>
      <c r="G204" s="22">
        <f t="shared" si="16"/>
        <v>194924.96507575086</v>
      </c>
      <c r="H204" s="3"/>
    </row>
    <row r="205" spans="1:8" x14ac:dyDescent="0.2">
      <c r="A205" s="21">
        <v>49522</v>
      </c>
      <c r="B205" s="22">
        <f t="shared" ref="B205:B268" si="18">B204</f>
        <v>986.65125</v>
      </c>
      <c r="C205" s="22">
        <f t="shared" ref="C205:C268" si="19">G205*$B$3/(12*100)</f>
        <v>323.77198127923964</v>
      </c>
      <c r="D205" s="22">
        <f t="shared" ref="D205:D268" si="20">D204+C205</f>
        <v>81425.651998823247</v>
      </c>
      <c r="E205" s="22">
        <f t="shared" ref="E205:E268" si="21">B205-C205</f>
        <v>662.87926872076036</v>
      </c>
      <c r="F205" s="22">
        <f t="shared" si="17"/>
        <v>109984.69050117672</v>
      </c>
      <c r="G205" s="22">
        <f t="shared" ref="G205:G268" si="22">G204-E204-H204</f>
        <v>194263.18876754379</v>
      </c>
      <c r="H205" s="3"/>
    </row>
    <row r="206" spans="1:8" x14ac:dyDescent="0.2">
      <c r="A206" s="21">
        <v>49553</v>
      </c>
      <c r="B206" s="22">
        <f t="shared" si="18"/>
        <v>986.65125</v>
      </c>
      <c r="C206" s="22">
        <f t="shared" si="19"/>
        <v>322.66718249803841</v>
      </c>
      <c r="D206" s="22">
        <f t="shared" si="20"/>
        <v>81748.319181321291</v>
      </c>
      <c r="E206" s="22">
        <f t="shared" si="21"/>
        <v>663.98406750196159</v>
      </c>
      <c r="F206" s="22">
        <f t="shared" ref="F206:F269" si="23">E206+F205+H205</f>
        <v>110648.67456867869</v>
      </c>
      <c r="G206" s="22">
        <f t="shared" si="22"/>
        <v>193600.30949882304</v>
      </c>
      <c r="H206" s="3"/>
    </row>
    <row r="207" spans="1:8" x14ac:dyDescent="0.2">
      <c r="A207" s="21">
        <v>49583</v>
      </c>
      <c r="B207" s="22">
        <f t="shared" si="18"/>
        <v>986.65125</v>
      </c>
      <c r="C207" s="22">
        <f t="shared" si="19"/>
        <v>321.56054238553514</v>
      </c>
      <c r="D207" s="22">
        <f t="shared" si="20"/>
        <v>82069.879723706821</v>
      </c>
      <c r="E207" s="22">
        <f t="shared" si="21"/>
        <v>665.09070761446492</v>
      </c>
      <c r="F207" s="22">
        <f t="shared" si="23"/>
        <v>111313.76527629315</v>
      </c>
      <c r="G207" s="22">
        <f t="shared" si="22"/>
        <v>192936.32543132108</v>
      </c>
      <c r="H207" s="3"/>
    </row>
    <row r="208" spans="1:8" x14ac:dyDescent="0.2">
      <c r="A208" s="21">
        <v>49614</v>
      </c>
      <c r="B208" s="22">
        <f t="shared" si="18"/>
        <v>986.65125</v>
      </c>
      <c r="C208" s="22">
        <f t="shared" si="19"/>
        <v>320.45205787284436</v>
      </c>
      <c r="D208" s="22">
        <f t="shared" si="20"/>
        <v>82390.331781579662</v>
      </c>
      <c r="E208" s="22">
        <f t="shared" si="21"/>
        <v>666.19919212715558</v>
      </c>
      <c r="F208" s="22">
        <f t="shared" si="23"/>
        <v>111979.96446842031</v>
      </c>
      <c r="G208" s="22">
        <f t="shared" si="22"/>
        <v>192271.23472370661</v>
      </c>
      <c r="H208" s="3"/>
    </row>
    <row r="209" spans="1:8" x14ac:dyDescent="0.2">
      <c r="A209" s="21">
        <v>49644</v>
      </c>
      <c r="B209" s="22">
        <f t="shared" si="18"/>
        <v>986.65125</v>
      </c>
      <c r="C209" s="22">
        <f t="shared" si="19"/>
        <v>319.34172588596579</v>
      </c>
      <c r="D209" s="22">
        <f t="shared" si="20"/>
        <v>82709.673507465632</v>
      </c>
      <c r="E209" s="22">
        <f t="shared" si="21"/>
        <v>667.30952411403428</v>
      </c>
      <c r="F209" s="22">
        <f t="shared" si="23"/>
        <v>112647.27399253435</v>
      </c>
      <c r="G209" s="22">
        <f t="shared" si="22"/>
        <v>191605.03553157946</v>
      </c>
      <c r="H209" s="3"/>
    </row>
    <row r="210" spans="1:8" x14ac:dyDescent="0.2">
      <c r="A210" s="21">
        <v>49675</v>
      </c>
      <c r="B210" s="22">
        <f t="shared" si="18"/>
        <v>986.65125</v>
      </c>
      <c r="C210" s="22">
        <f t="shared" si="19"/>
        <v>318.22954334577571</v>
      </c>
      <c r="D210" s="22">
        <f t="shared" si="20"/>
        <v>83027.903050811408</v>
      </c>
      <c r="E210" s="22">
        <f t="shared" si="21"/>
        <v>668.42170665422429</v>
      </c>
      <c r="F210" s="22">
        <f t="shared" si="23"/>
        <v>113315.69569918857</v>
      </c>
      <c r="G210" s="22">
        <f t="shared" si="22"/>
        <v>190937.72600746542</v>
      </c>
      <c r="H210" s="3"/>
    </row>
    <row r="211" spans="1:8" x14ac:dyDescent="0.2">
      <c r="A211" s="21">
        <v>49706</v>
      </c>
      <c r="B211" s="22">
        <f t="shared" si="18"/>
        <v>986.65125</v>
      </c>
      <c r="C211" s="22">
        <f t="shared" si="19"/>
        <v>317.11550716801867</v>
      </c>
      <c r="D211" s="22">
        <f t="shared" si="20"/>
        <v>83345.018557979434</v>
      </c>
      <c r="E211" s="22">
        <f t="shared" si="21"/>
        <v>669.53574283198134</v>
      </c>
      <c r="F211" s="22">
        <f t="shared" si="23"/>
        <v>113985.23144202055</v>
      </c>
      <c r="G211" s="22">
        <f t="shared" si="22"/>
        <v>190269.3043008112</v>
      </c>
      <c r="H211" s="3"/>
    </row>
    <row r="212" spans="1:8" x14ac:dyDescent="0.2">
      <c r="A212" s="21">
        <v>49735</v>
      </c>
      <c r="B212" s="22">
        <f t="shared" si="18"/>
        <v>986.65125</v>
      </c>
      <c r="C212" s="22">
        <f t="shared" si="19"/>
        <v>315.99961426329872</v>
      </c>
      <c r="D212" s="22">
        <f t="shared" si="20"/>
        <v>83661.018172242737</v>
      </c>
      <c r="E212" s="22">
        <f t="shared" si="21"/>
        <v>670.65163573670134</v>
      </c>
      <c r="F212" s="22">
        <f t="shared" si="23"/>
        <v>114655.88307775726</v>
      </c>
      <c r="G212" s="22">
        <f t="shared" si="22"/>
        <v>189599.76855797923</v>
      </c>
      <c r="H212" s="3"/>
    </row>
    <row r="213" spans="1:8" x14ac:dyDescent="0.2">
      <c r="A213" s="21">
        <v>49766</v>
      </c>
      <c r="B213" s="22">
        <f t="shared" si="18"/>
        <v>986.65125</v>
      </c>
      <c r="C213" s="22">
        <f t="shared" si="19"/>
        <v>314.8818615370709</v>
      </c>
      <c r="D213" s="22">
        <f t="shared" si="20"/>
        <v>83975.900033779806</v>
      </c>
      <c r="E213" s="22">
        <f t="shared" si="21"/>
        <v>671.7693884629291</v>
      </c>
      <c r="F213" s="22">
        <f t="shared" si="23"/>
        <v>115327.65246622018</v>
      </c>
      <c r="G213" s="22">
        <f t="shared" si="22"/>
        <v>188929.11692224254</v>
      </c>
      <c r="H213" s="3"/>
    </row>
    <row r="214" spans="1:8" x14ac:dyDescent="0.2">
      <c r="A214" s="21">
        <v>49796</v>
      </c>
      <c r="B214" s="22">
        <f t="shared" si="18"/>
        <v>986.65125</v>
      </c>
      <c r="C214" s="22">
        <f t="shared" si="19"/>
        <v>313.76224588963265</v>
      </c>
      <c r="D214" s="22">
        <f t="shared" si="20"/>
        <v>84289.662279669443</v>
      </c>
      <c r="E214" s="22">
        <f t="shared" si="21"/>
        <v>672.8890041103673</v>
      </c>
      <c r="F214" s="22">
        <f t="shared" si="23"/>
        <v>116000.54147033056</v>
      </c>
      <c r="G214" s="22">
        <f t="shared" si="22"/>
        <v>188257.3475337796</v>
      </c>
      <c r="H214" s="3"/>
    </row>
    <row r="215" spans="1:8" x14ac:dyDescent="0.2">
      <c r="A215" s="21">
        <v>49827</v>
      </c>
      <c r="B215" s="22">
        <f t="shared" si="18"/>
        <v>986.65125</v>
      </c>
      <c r="C215" s="22">
        <f t="shared" si="19"/>
        <v>312.64076421611537</v>
      </c>
      <c r="D215" s="22">
        <f t="shared" si="20"/>
        <v>84602.303043885564</v>
      </c>
      <c r="E215" s="22">
        <f t="shared" si="21"/>
        <v>674.01048578388463</v>
      </c>
      <c r="F215" s="22">
        <f t="shared" si="23"/>
        <v>116674.55195611445</v>
      </c>
      <c r="G215" s="22">
        <f t="shared" si="22"/>
        <v>187584.45852966924</v>
      </c>
      <c r="H215" s="3"/>
    </row>
    <row r="216" spans="1:8" x14ac:dyDescent="0.2">
      <c r="A216" s="21">
        <v>49857</v>
      </c>
      <c r="B216" s="22">
        <f t="shared" si="18"/>
        <v>986.65125</v>
      </c>
      <c r="C216" s="22">
        <f t="shared" si="19"/>
        <v>311.51741340647555</v>
      </c>
      <c r="D216" s="22">
        <f t="shared" si="20"/>
        <v>84913.820457292037</v>
      </c>
      <c r="E216" s="22">
        <f t="shared" si="21"/>
        <v>675.13383659352439</v>
      </c>
      <c r="F216" s="22">
        <f t="shared" si="23"/>
        <v>117349.68579270797</v>
      </c>
      <c r="G216" s="22">
        <f t="shared" si="22"/>
        <v>186910.44804388535</v>
      </c>
      <c r="H216" s="3"/>
    </row>
    <row r="217" spans="1:8" x14ac:dyDescent="0.2">
      <c r="A217" s="21">
        <v>49888</v>
      </c>
      <c r="B217" s="22">
        <f t="shared" si="18"/>
        <v>986.65125</v>
      </c>
      <c r="C217" s="22">
        <f t="shared" si="19"/>
        <v>310.39219034548637</v>
      </c>
      <c r="D217" s="22">
        <f t="shared" si="20"/>
        <v>85224.212647637527</v>
      </c>
      <c r="E217" s="22">
        <f t="shared" si="21"/>
        <v>676.25905965451363</v>
      </c>
      <c r="F217" s="22">
        <f t="shared" si="23"/>
        <v>118025.94485236249</v>
      </c>
      <c r="G217" s="22">
        <f t="shared" si="22"/>
        <v>186235.31420729181</v>
      </c>
      <c r="H217" s="3"/>
    </row>
    <row r="218" spans="1:8" x14ac:dyDescent="0.2">
      <c r="A218" s="21">
        <v>49919</v>
      </c>
      <c r="B218" s="22">
        <f t="shared" si="18"/>
        <v>986.65125</v>
      </c>
      <c r="C218" s="22">
        <f t="shared" si="19"/>
        <v>309.26509191272885</v>
      </c>
      <c r="D218" s="22">
        <f t="shared" si="20"/>
        <v>85533.477739550261</v>
      </c>
      <c r="E218" s="22">
        <f t="shared" si="21"/>
        <v>677.38615808727116</v>
      </c>
      <c r="F218" s="22">
        <f t="shared" si="23"/>
        <v>118703.33101044977</v>
      </c>
      <c r="G218" s="22">
        <f t="shared" si="22"/>
        <v>185559.05514763729</v>
      </c>
      <c r="H218" s="3"/>
    </row>
    <row r="219" spans="1:8" x14ac:dyDescent="0.2">
      <c r="A219" s="21">
        <v>49949</v>
      </c>
      <c r="B219" s="22">
        <f t="shared" si="18"/>
        <v>986.65125</v>
      </c>
      <c r="C219" s="22">
        <f t="shared" si="19"/>
        <v>308.13611498258336</v>
      </c>
      <c r="D219" s="22">
        <f t="shared" si="20"/>
        <v>85841.613854532843</v>
      </c>
      <c r="E219" s="22">
        <f t="shared" si="21"/>
        <v>678.5151350174167</v>
      </c>
      <c r="F219" s="22">
        <f t="shared" si="23"/>
        <v>119381.84614546718</v>
      </c>
      <c r="G219" s="22">
        <f t="shared" si="22"/>
        <v>184881.66898955003</v>
      </c>
      <c r="H219" s="3"/>
    </row>
    <row r="220" spans="1:8" x14ac:dyDescent="0.2">
      <c r="A220" s="21">
        <v>49980</v>
      </c>
      <c r="B220" s="22">
        <f t="shared" si="18"/>
        <v>986.65125</v>
      </c>
      <c r="C220" s="22">
        <f t="shared" si="19"/>
        <v>307.00525642422099</v>
      </c>
      <c r="D220" s="22">
        <f t="shared" si="20"/>
        <v>86148.619110957065</v>
      </c>
      <c r="E220" s="22">
        <f t="shared" si="21"/>
        <v>679.64599357577902</v>
      </c>
      <c r="F220" s="22">
        <f t="shared" si="23"/>
        <v>120061.49213904295</v>
      </c>
      <c r="G220" s="22">
        <f t="shared" si="22"/>
        <v>184203.1538545326</v>
      </c>
      <c r="H220" s="3"/>
    </row>
    <row r="221" spans="1:8" x14ac:dyDescent="0.2">
      <c r="A221" s="21">
        <v>50010</v>
      </c>
      <c r="B221" s="22">
        <f t="shared" si="18"/>
        <v>986.65125</v>
      </c>
      <c r="C221" s="22">
        <f t="shared" si="19"/>
        <v>305.87251310159473</v>
      </c>
      <c r="D221" s="22">
        <f t="shared" si="20"/>
        <v>86454.491624058661</v>
      </c>
      <c r="E221" s="22">
        <f t="shared" si="21"/>
        <v>680.77873689840521</v>
      </c>
      <c r="F221" s="22">
        <f t="shared" si="23"/>
        <v>120742.27087594135</v>
      </c>
      <c r="G221" s="22">
        <f t="shared" si="22"/>
        <v>183523.50786095683</v>
      </c>
      <c r="H221" s="3"/>
    </row>
    <row r="222" spans="1:8" x14ac:dyDescent="0.2">
      <c r="A222" s="21">
        <v>50041</v>
      </c>
      <c r="B222" s="22">
        <f t="shared" si="18"/>
        <v>986.65125</v>
      </c>
      <c r="C222" s="22">
        <f t="shared" si="19"/>
        <v>304.73788187343069</v>
      </c>
      <c r="D222" s="22">
        <f t="shared" si="20"/>
        <v>86759.22950593209</v>
      </c>
      <c r="E222" s="22">
        <f t="shared" si="21"/>
        <v>681.91336812656937</v>
      </c>
      <c r="F222" s="22">
        <f t="shared" si="23"/>
        <v>121424.18424406792</v>
      </c>
      <c r="G222" s="22">
        <f t="shared" si="22"/>
        <v>182842.72912405842</v>
      </c>
      <c r="H222" s="3"/>
    </row>
    <row r="223" spans="1:8" x14ac:dyDescent="0.2">
      <c r="A223" s="21">
        <v>50072</v>
      </c>
      <c r="B223" s="22">
        <f t="shared" si="18"/>
        <v>986.65125</v>
      </c>
      <c r="C223" s="22">
        <f t="shared" si="19"/>
        <v>303.60135959321974</v>
      </c>
      <c r="D223" s="22">
        <f t="shared" si="20"/>
        <v>87062.830865525306</v>
      </c>
      <c r="E223" s="22">
        <f t="shared" si="21"/>
        <v>683.04989040678026</v>
      </c>
      <c r="F223" s="22">
        <f t="shared" si="23"/>
        <v>122107.2341344747</v>
      </c>
      <c r="G223" s="22">
        <f t="shared" si="22"/>
        <v>182160.81575593184</v>
      </c>
      <c r="H223" s="3"/>
    </row>
    <row r="224" spans="1:8" x14ac:dyDescent="0.2">
      <c r="A224" s="21">
        <v>50100</v>
      </c>
      <c r="B224" s="22">
        <f t="shared" si="18"/>
        <v>986.65125</v>
      </c>
      <c r="C224" s="22">
        <f t="shared" si="19"/>
        <v>302.46294310920842</v>
      </c>
      <c r="D224" s="22">
        <f t="shared" si="20"/>
        <v>87365.293808634509</v>
      </c>
      <c r="E224" s="22">
        <f t="shared" si="21"/>
        <v>684.18830689079164</v>
      </c>
      <c r="F224" s="22">
        <f t="shared" si="23"/>
        <v>122791.42244136549</v>
      </c>
      <c r="G224" s="22">
        <f t="shared" si="22"/>
        <v>181477.76586552506</v>
      </c>
      <c r="H224" s="3"/>
    </row>
    <row r="225" spans="1:8" x14ac:dyDescent="0.2">
      <c r="A225" s="21">
        <v>50131</v>
      </c>
      <c r="B225" s="22">
        <f t="shared" si="18"/>
        <v>986.65125</v>
      </c>
      <c r="C225" s="22">
        <f t="shared" si="19"/>
        <v>301.32262926439046</v>
      </c>
      <c r="D225" s="22">
        <f t="shared" si="20"/>
        <v>87666.616437898905</v>
      </c>
      <c r="E225" s="22">
        <f t="shared" si="21"/>
        <v>685.32862073560955</v>
      </c>
      <c r="F225" s="22">
        <f t="shared" si="23"/>
        <v>123476.7510621011</v>
      </c>
      <c r="G225" s="22">
        <f t="shared" si="22"/>
        <v>180793.57755863428</v>
      </c>
      <c r="H225" s="3"/>
    </row>
    <row r="226" spans="1:8" x14ac:dyDescent="0.2">
      <c r="A226" s="21">
        <v>50161</v>
      </c>
      <c r="B226" s="22">
        <f t="shared" si="18"/>
        <v>986.65125</v>
      </c>
      <c r="C226" s="22">
        <f t="shared" si="19"/>
        <v>300.18041489649778</v>
      </c>
      <c r="D226" s="22">
        <f t="shared" si="20"/>
        <v>87966.796852795407</v>
      </c>
      <c r="E226" s="22">
        <f t="shared" si="21"/>
        <v>686.47083510350217</v>
      </c>
      <c r="F226" s="22">
        <f t="shared" si="23"/>
        <v>124163.22189720461</v>
      </c>
      <c r="G226" s="22">
        <f t="shared" si="22"/>
        <v>180108.24893789866</v>
      </c>
      <c r="H226" s="3"/>
    </row>
    <row r="227" spans="1:8" x14ac:dyDescent="0.2">
      <c r="A227" s="21">
        <v>50192</v>
      </c>
      <c r="B227" s="22">
        <f t="shared" si="18"/>
        <v>986.65125</v>
      </c>
      <c r="C227" s="22">
        <f t="shared" si="19"/>
        <v>299.03629683799193</v>
      </c>
      <c r="D227" s="22">
        <f t="shared" si="20"/>
        <v>88265.833149633399</v>
      </c>
      <c r="E227" s="22">
        <f t="shared" si="21"/>
        <v>687.61495316200808</v>
      </c>
      <c r="F227" s="22">
        <f t="shared" si="23"/>
        <v>124850.83685036661</v>
      </c>
      <c r="G227" s="22">
        <f t="shared" si="22"/>
        <v>179421.77810279516</v>
      </c>
      <c r="H227" s="3"/>
    </row>
    <row r="228" spans="1:8" x14ac:dyDescent="0.2">
      <c r="A228" s="21">
        <v>50222</v>
      </c>
      <c r="B228" s="22">
        <f t="shared" si="18"/>
        <v>986.65125</v>
      </c>
      <c r="C228" s="22">
        <f t="shared" si="19"/>
        <v>297.89027191605527</v>
      </c>
      <c r="D228" s="22">
        <f t="shared" si="20"/>
        <v>88563.723421549454</v>
      </c>
      <c r="E228" s="22">
        <f t="shared" si="21"/>
        <v>688.76097808394479</v>
      </c>
      <c r="F228" s="22">
        <f t="shared" si="23"/>
        <v>125539.59782845055</v>
      </c>
      <c r="G228" s="22">
        <f t="shared" si="22"/>
        <v>178734.16314963315</v>
      </c>
      <c r="H228" s="3"/>
    </row>
    <row r="229" spans="1:8" x14ac:dyDescent="0.2">
      <c r="A229" s="21">
        <v>50253</v>
      </c>
      <c r="B229" s="22">
        <f t="shared" si="18"/>
        <v>986.65125</v>
      </c>
      <c r="C229" s="22">
        <f t="shared" si="19"/>
        <v>296.74233695258204</v>
      </c>
      <c r="D229" s="22">
        <f t="shared" si="20"/>
        <v>88860.465758502032</v>
      </c>
      <c r="E229" s="22">
        <f t="shared" si="21"/>
        <v>689.90891304741797</v>
      </c>
      <c r="F229" s="22">
        <f t="shared" si="23"/>
        <v>126229.50674149797</v>
      </c>
      <c r="G229" s="22">
        <f t="shared" si="22"/>
        <v>178045.40217154921</v>
      </c>
      <c r="H229" s="3"/>
    </row>
    <row r="230" spans="1:8" x14ac:dyDescent="0.2">
      <c r="A230" s="21">
        <v>50284</v>
      </c>
      <c r="B230" s="22">
        <f t="shared" si="18"/>
        <v>986.65125</v>
      </c>
      <c r="C230" s="22">
        <f t="shared" si="19"/>
        <v>295.59248876416962</v>
      </c>
      <c r="D230" s="22">
        <f t="shared" si="20"/>
        <v>89156.058247266206</v>
      </c>
      <c r="E230" s="22">
        <f t="shared" si="21"/>
        <v>691.05876123583039</v>
      </c>
      <c r="F230" s="22">
        <f t="shared" si="23"/>
        <v>126920.56550273381</v>
      </c>
      <c r="G230" s="22">
        <f t="shared" si="22"/>
        <v>177355.49325850178</v>
      </c>
      <c r="H230" s="3"/>
    </row>
    <row r="231" spans="1:8" x14ac:dyDescent="0.2">
      <c r="A231" s="21">
        <v>50314</v>
      </c>
      <c r="B231" s="22">
        <f t="shared" si="18"/>
        <v>986.65125</v>
      </c>
      <c r="C231" s="22">
        <f t="shared" si="19"/>
        <v>294.44072416210992</v>
      </c>
      <c r="D231" s="22">
        <f t="shared" si="20"/>
        <v>89450.498971428315</v>
      </c>
      <c r="E231" s="22">
        <f t="shared" si="21"/>
        <v>692.21052583789015</v>
      </c>
      <c r="F231" s="22">
        <f t="shared" si="23"/>
        <v>127612.77602857169</v>
      </c>
      <c r="G231" s="22">
        <f t="shared" si="22"/>
        <v>176664.43449726596</v>
      </c>
      <c r="H231" s="3"/>
    </row>
    <row r="232" spans="1:8" x14ac:dyDescent="0.2">
      <c r="A232" s="21">
        <v>50345</v>
      </c>
      <c r="B232" s="22">
        <f t="shared" si="18"/>
        <v>986.65125</v>
      </c>
      <c r="C232" s="22">
        <f t="shared" si="19"/>
        <v>293.2870399523801</v>
      </c>
      <c r="D232" s="22">
        <f t="shared" si="20"/>
        <v>89743.786011380696</v>
      </c>
      <c r="E232" s="22">
        <f t="shared" si="21"/>
        <v>693.36421004761996</v>
      </c>
      <c r="F232" s="22">
        <f t="shared" si="23"/>
        <v>128306.14023861931</v>
      </c>
      <c r="G232" s="22">
        <f t="shared" si="22"/>
        <v>175972.22397142806</v>
      </c>
      <c r="H232" s="3"/>
    </row>
    <row r="233" spans="1:8" x14ac:dyDescent="0.2">
      <c r="A233" s="21">
        <v>50375</v>
      </c>
      <c r="B233" s="22">
        <f t="shared" si="18"/>
        <v>986.65125</v>
      </c>
      <c r="C233" s="22">
        <f t="shared" si="19"/>
        <v>292.13143293563405</v>
      </c>
      <c r="D233" s="22">
        <f t="shared" si="20"/>
        <v>90035.917444316336</v>
      </c>
      <c r="E233" s="22">
        <f t="shared" si="21"/>
        <v>694.51981706436595</v>
      </c>
      <c r="F233" s="22">
        <f t="shared" si="23"/>
        <v>129000.66005568368</v>
      </c>
      <c r="G233" s="22">
        <f t="shared" si="22"/>
        <v>175278.85976138044</v>
      </c>
      <c r="H233" s="3"/>
    </row>
    <row r="234" spans="1:8" x14ac:dyDescent="0.2">
      <c r="A234" s="21">
        <v>50406</v>
      </c>
      <c r="B234" s="22">
        <f t="shared" si="18"/>
        <v>986.65125</v>
      </c>
      <c r="C234" s="22">
        <f t="shared" si="19"/>
        <v>290.97389990719347</v>
      </c>
      <c r="D234" s="22">
        <f t="shared" si="20"/>
        <v>90326.891344223535</v>
      </c>
      <c r="E234" s="22">
        <f t="shared" si="21"/>
        <v>695.67735009280659</v>
      </c>
      <c r="F234" s="22">
        <f t="shared" si="23"/>
        <v>129696.33740577649</v>
      </c>
      <c r="G234" s="22">
        <f t="shared" si="22"/>
        <v>174584.33994431607</v>
      </c>
      <c r="H234" s="3"/>
    </row>
    <row r="235" spans="1:8" x14ac:dyDescent="0.2">
      <c r="A235" s="21">
        <v>50437</v>
      </c>
      <c r="B235" s="22">
        <f t="shared" si="18"/>
        <v>986.65125</v>
      </c>
      <c r="C235" s="22">
        <f t="shared" si="19"/>
        <v>289.81443765703881</v>
      </c>
      <c r="D235" s="22">
        <f t="shared" si="20"/>
        <v>90616.705781880577</v>
      </c>
      <c r="E235" s="22">
        <f t="shared" si="21"/>
        <v>696.83681234296114</v>
      </c>
      <c r="F235" s="22">
        <f t="shared" si="23"/>
        <v>130393.17421811946</v>
      </c>
      <c r="G235" s="22">
        <f t="shared" si="22"/>
        <v>173888.66259422328</v>
      </c>
      <c r="H235" s="3"/>
    </row>
    <row r="236" spans="1:8" x14ac:dyDescent="0.2">
      <c r="A236" s="21">
        <v>50465</v>
      </c>
      <c r="B236" s="22">
        <f t="shared" si="18"/>
        <v>986.65125</v>
      </c>
      <c r="C236" s="22">
        <f t="shared" si="19"/>
        <v>288.65304296980054</v>
      </c>
      <c r="D236" s="22">
        <f t="shared" si="20"/>
        <v>90905.35882485038</v>
      </c>
      <c r="E236" s="22">
        <f t="shared" si="21"/>
        <v>697.99820703019941</v>
      </c>
      <c r="F236" s="22">
        <f t="shared" si="23"/>
        <v>131091.17242514965</v>
      </c>
      <c r="G236" s="22">
        <f t="shared" si="22"/>
        <v>173191.82578188032</v>
      </c>
      <c r="H236" s="3"/>
    </row>
    <row r="237" spans="1:8" x14ac:dyDescent="0.2">
      <c r="A237" s="21">
        <v>50496</v>
      </c>
      <c r="B237" s="22">
        <f t="shared" si="18"/>
        <v>986.65125</v>
      </c>
      <c r="C237" s="22">
        <f t="shared" si="19"/>
        <v>287.48971262475021</v>
      </c>
      <c r="D237" s="22">
        <f t="shared" si="20"/>
        <v>91192.848537475133</v>
      </c>
      <c r="E237" s="22">
        <f t="shared" si="21"/>
        <v>699.16153737524974</v>
      </c>
      <c r="F237" s="22">
        <f t="shared" si="23"/>
        <v>131790.33396252489</v>
      </c>
      <c r="G237" s="22">
        <f t="shared" si="22"/>
        <v>172493.82757485012</v>
      </c>
      <c r="H237" s="3"/>
    </row>
    <row r="238" spans="1:8" x14ac:dyDescent="0.2">
      <c r="A238" s="21">
        <v>50526</v>
      </c>
      <c r="B238" s="22">
        <f t="shared" si="18"/>
        <v>986.65125</v>
      </c>
      <c r="C238" s="22">
        <f t="shared" si="19"/>
        <v>286.32444339579143</v>
      </c>
      <c r="D238" s="22">
        <f t="shared" si="20"/>
        <v>91479.172980870921</v>
      </c>
      <c r="E238" s="22">
        <f t="shared" si="21"/>
        <v>700.32680660420851</v>
      </c>
      <c r="F238" s="22">
        <f t="shared" si="23"/>
        <v>132490.66076912911</v>
      </c>
      <c r="G238" s="22">
        <f t="shared" si="22"/>
        <v>171794.66603747488</v>
      </c>
      <c r="H238" s="3"/>
    </row>
    <row r="239" spans="1:8" x14ac:dyDescent="0.2">
      <c r="A239" s="21">
        <v>50557</v>
      </c>
      <c r="B239" s="22">
        <f t="shared" si="18"/>
        <v>986.65125</v>
      </c>
      <c r="C239" s="22">
        <f t="shared" si="19"/>
        <v>285.1572320514511</v>
      </c>
      <c r="D239" s="22">
        <f t="shared" si="20"/>
        <v>91764.330212922374</v>
      </c>
      <c r="E239" s="22">
        <f t="shared" si="21"/>
        <v>701.49401794854884</v>
      </c>
      <c r="F239" s="22">
        <f t="shared" si="23"/>
        <v>133192.15478707766</v>
      </c>
      <c r="G239" s="22">
        <f t="shared" si="22"/>
        <v>171094.33923087065</v>
      </c>
      <c r="H239" s="3"/>
    </row>
    <row r="240" spans="1:8" x14ac:dyDescent="0.2">
      <c r="A240" s="21">
        <v>50587</v>
      </c>
      <c r="B240" s="22">
        <f t="shared" si="18"/>
        <v>986.65125</v>
      </c>
      <c r="C240" s="22">
        <f t="shared" si="19"/>
        <v>283.9880753548702</v>
      </c>
      <c r="D240" s="22">
        <f t="shared" si="20"/>
        <v>92048.318288277238</v>
      </c>
      <c r="E240" s="22">
        <f t="shared" si="21"/>
        <v>702.66317464512986</v>
      </c>
      <c r="F240" s="22">
        <f t="shared" si="23"/>
        <v>133894.81796172279</v>
      </c>
      <c r="G240" s="22">
        <f t="shared" si="22"/>
        <v>170392.84521292211</v>
      </c>
      <c r="H240" s="3"/>
    </row>
    <row r="241" spans="1:8" x14ac:dyDescent="0.2">
      <c r="A241" s="21">
        <v>50618</v>
      </c>
      <c r="B241" s="22">
        <f t="shared" si="18"/>
        <v>986.65125</v>
      </c>
      <c r="C241" s="22">
        <f t="shared" si="19"/>
        <v>282.81697006379494</v>
      </c>
      <c r="D241" s="22">
        <f t="shared" si="20"/>
        <v>92331.135258341033</v>
      </c>
      <c r="E241" s="22">
        <f t="shared" si="21"/>
        <v>703.83427993620512</v>
      </c>
      <c r="F241" s="22">
        <f t="shared" si="23"/>
        <v>134598.652241659</v>
      </c>
      <c r="G241" s="22">
        <f t="shared" si="22"/>
        <v>169690.18203827698</v>
      </c>
      <c r="H241" s="3"/>
    </row>
    <row r="242" spans="1:8" x14ac:dyDescent="0.2">
      <c r="A242" s="21">
        <v>50649</v>
      </c>
      <c r="B242" s="22">
        <f t="shared" si="18"/>
        <v>986.65125</v>
      </c>
      <c r="C242" s="22">
        <f t="shared" si="19"/>
        <v>281.64391293056792</v>
      </c>
      <c r="D242" s="22">
        <f t="shared" si="20"/>
        <v>92612.779171271599</v>
      </c>
      <c r="E242" s="22">
        <f t="shared" si="21"/>
        <v>705.00733706943208</v>
      </c>
      <c r="F242" s="22">
        <f t="shared" si="23"/>
        <v>135303.65957872843</v>
      </c>
      <c r="G242" s="22">
        <f t="shared" si="22"/>
        <v>168986.34775834077</v>
      </c>
      <c r="H242" s="3"/>
    </row>
    <row r="243" spans="1:8" x14ac:dyDescent="0.2">
      <c r="A243" s="21">
        <v>50679</v>
      </c>
      <c r="B243" s="22">
        <f t="shared" si="18"/>
        <v>986.65125</v>
      </c>
      <c r="C243" s="22">
        <f t="shared" si="19"/>
        <v>280.4689007021189</v>
      </c>
      <c r="D243" s="22">
        <f t="shared" si="20"/>
        <v>92893.248071973721</v>
      </c>
      <c r="E243" s="22">
        <f t="shared" si="21"/>
        <v>706.18234929788105</v>
      </c>
      <c r="F243" s="22">
        <f t="shared" si="23"/>
        <v>136009.84192802632</v>
      </c>
      <c r="G243" s="22">
        <f t="shared" si="22"/>
        <v>168281.34042127134</v>
      </c>
      <c r="H243" s="3"/>
    </row>
    <row r="244" spans="1:8" x14ac:dyDescent="0.2">
      <c r="A244" s="21">
        <v>50710</v>
      </c>
      <c r="B244" s="22">
        <f t="shared" si="18"/>
        <v>986.65125</v>
      </c>
      <c r="C244" s="22">
        <f t="shared" si="19"/>
        <v>279.29193011995574</v>
      </c>
      <c r="D244" s="22">
        <f t="shared" si="20"/>
        <v>93172.54000209368</v>
      </c>
      <c r="E244" s="22">
        <f t="shared" si="21"/>
        <v>707.35931988004427</v>
      </c>
      <c r="F244" s="22">
        <f t="shared" si="23"/>
        <v>136717.20124790637</v>
      </c>
      <c r="G244" s="22">
        <f t="shared" si="22"/>
        <v>167575.15807197345</v>
      </c>
      <c r="H244" s="3"/>
    </row>
    <row r="245" spans="1:8" x14ac:dyDescent="0.2">
      <c r="A245" s="21">
        <v>50740</v>
      </c>
      <c r="B245" s="22">
        <f t="shared" si="18"/>
        <v>986.65125</v>
      </c>
      <c r="C245" s="22">
        <f t="shared" si="19"/>
        <v>278.11299792015564</v>
      </c>
      <c r="D245" s="22">
        <f t="shared" si="20"/>
        <v>93450.65300001383</v>
      </c>
      <c r="E245" s="22">
        <f t="shared" si="21"/>
        <v>708.53825207984437</v>
      </c>
      <c r="F245" s="22">
        <f t="shared" si="23"/>
        <v>137425.7394999862</v>
      </c>
      <c r="G245" s="22">
        <f t="shared" si="22"/>
        <v>166867.7987520934</v>
      </c>
      <c r="H245" s="3"/>
    </row>
    <row r="246" spans="1:8" x14ac:dyDescent="0.2">
      <c r="A246" s="21">
        <v>50771</v>
      </c>
      <c r="B246" s="22">
        <f t="shared" si="18"/>
        <v>986.65125</v>
      </c>
      <c r="C246" s="22">
        <f t="shared" si="19"/>
        <v>276.93210083335595</v>
      </c>
      <c r="D246" s="22">
        <f t="shared" si="20"/>
        <v>93727.58510084718</v>
      </c>
      <c r="E246" s="22">
        <f t="shared" si="21"/>
        <v>709.719149166644</v>
      </c>
      <c r="F246" s="22">
        <f t="shared" si="23"/>
        <v>138135.45864915283</v>
      </c>
      <c r="G246" s="22">
        <f t="shared" si="22"/>
        <v>166159.26050001357</v>
      </c>
      <c r="H246" s="3"/>
    </row>
    <row r="247" spans="1:8" x14ac:dyDescent="0.2">
      <c r="A247" s="21">
        <v>50802</v>
      </c>
      <c r="B247" s="22">
        <f t="shared" si="18"/>
        <v>986.65125</v>
      </c>
      <c r="C247" s="22">
        <f t="shared" si="19"/>
        <v>275.74923558474489</v>
      </c>
      <c r="D247" s="22">
        <f t="shared" si="20"/>
        <v>94003.33433643193</v>
      </c>
      <c r="E247" s="22">
        <f t="shared" si="21"/>
        <v>710.90201441525505</v>
      </c>
      <c r="F247" s="22">
        <f t="shared" si="23"/>
        <v>138846.36066356808</v>
      </c>
      <c r="G247" s="22">
        <f t="shared" si="22"/>
        <v>165449.54135084694</v>
      </c>
      <c r="H247" s="3"/>
    </row>
    <row r="248" spans="1:8" x14ac:dyDescent="0.2">
      <c r="A248" s="21">
        <v>50830</v>
      </c>
      <c r="B248" s="22">
        <f t="shared" si="18"/>
        <v>986.65125</v>
      </c>
      <c r="C248" s="22">
        <f t="shared" si="19"/>
        <v>274.56439889405283</v>
      </c>
      <c r="D248" s="22">
        <f t="shared" si="20"/>
        <v>94277.898735325987</v>
      </c>
      <c r="E248" s="22">
        <f t="shared" si="21"/>
        <v>712.08685110594718</v>
      </c>
      <c r="F248" s="22">
        <f t="shared" si="23"/>
        <v>139558.44751467402</v>
      </c>
      <c r="G248" s="22">
        <f t="shared" si="22"/>
        <v>164738.63933643169</v>
      </c>
      <c r="H248" s="3"/>
    </row>
    <row r="249" spans="1:8" x14ac:dyDescent="0.2">
      <c r="A249" s="21">
        <v>50861</v>
      </c>
      <c r="B249" s="22">
        <f t="shared" si="18"/>
        <v>986.65125</v>
      </c>
      <c r="C249" s="22">
        <f t="shared" si="19"/>
        <v>273.3775874755429</v>
      </c>
      <c r="D249" s="22">
        <f t="shared" si="20"/>
        <v>94551.276322801525</v>
      </c>
      <c r="E249" s="22">
        <f t="shared" si="21"/>
        <v>713.27366252445711</v>
      </c>
      <c r="F249" s="22">
        <f t="shared" si="23"/>
        <v>140271.72117719846</v>
      </c>
      <c r="G249" s="22">
        <f t="shared" si="22"/>
        <v>164026.55248532575</v>
      </c>
      <c r="H249" s="3"/>
    </row>
    <row r="250" spans="1:8" x14ac:dyDescent="0.2">
      <c r="A250" s="21">
        <v>50891</v>
      </c>
      <c r="B250" s="22">
        <f t="shared" si="18"/>
        <v>986.65125</v>
      </c>
      <c r="C250" s="22">
        <f t="shared" si="19"/>
        <v>272.18879803800218</v>
      </c>
      <c r="D250" s="22">
        <f t="shared" si="20"/>
        <v>94823.465120839523</v>
      </c>
      <c r="E250" s="22">
        <f t="shared" si="21"/>
        <v>714.46245196199789</v>
      </c>
      <c r="F250" s="22">
        <f t="shared" si="23"/>
        <v>140986.18362916046</v>
      </c>
      <c r="G250" s="22">
        <f t="shared" si="22"/>
        <v>163313.27882280131</v>
      </c>
      <c r="H250" s="3"/>
    </row>
    <row r="251" spans="1:8" x14ac:dyDescent="0.2">
      <c r="A251" s="21">
        <v>50922</v>
      </c>
      <c r="B251" s="22">
        <f t="shared" si="18"/>
        <v>986.65125</v>
      </c>
      <c r="C251" s="22">
        <f t="shared" si="19"/>
        <v>270.99802728473219</v>
      </c>
      <c r="D251" s="22">
        <f t="shared" si="20"/>
        <v>95094.463148124254</v>
      </c>
      <c r="E251" s="22">
        <f t="shared" si="21"/>
        <v>715.65322271526782</v>
      </c>
      <c r="F251" s="22">
        <f t="shared" si="23"/>
        <v>141701.83685187573</v>
      </c>
      <c r="G251" s="22">
        <f t="shared" si="22"/>
        <v>162598.81637083931</v>
      </c>
      <c r="H251" s="3"/>
    </row>
    <row r="252" spans="1:8" x14ac:dyDescent="0.2">
      <c r="A252" s="21">
        <v>50952</v>
      </c>
      <c r="B252" s="22">
        <f t="shared" si="18"/>
        <v>986.65125</v>
      </c>
      <c r="C252" s="22">
        <f t="shared" si="19"/>
        <v>269.80527191354008</v>
      </c>
      <c r="D252" s="22">
        <f t="shared" si="20"/>
        <v>95364.268420037799</v>
      </c>
      <c r="E252" s="22">
        <f t="shared" si="21"/>
        <v>716.84597808645992</v>
      </c>
      <c r="F252" s="22">
        <f t="shared" si="23"/>
        <v>142418.6828299622</v>
      </c>
      <c r="G252" s="22">
        <f t="shared" si="22"/>
        <v>161883.16314812403</v>
      </c>
      <c r="H252" s="3"/>
    </row>
    <row r="253" spans="1:8" x14ac:dyDescent="0.2">
      <c r="A253" s="21">
        <v>50983</v>
      </c>
      <c r="B253" s="22">
        <f t="shared" si="18"/>
        <v>986.65125</v>
      </c>
      <c r="C253" s="22">
        <f t="shared" si="19"/>
        <v>268.61052861672925</v>
      </c>
      <c r="D253" s="22">
        <f t="shared" si="20"/>
        <v>95632.878948654528</v>
      </c>
      <c r="E253" s="22">
        <f t="shared" si="21"/>
        <v>718.04072138327069</v>
      </c>
      <c r="F253" s="22">
        <f t="shared" si="23"/>
        <v>143136.72355134547</v>
      </c>
      <c r="G253" s="22">
        <f t="shared" si="22"/>
        <v>161166.31717003757</v>
      </c>
      <c r="H253" s="3"/>
    </row>
    <row r="254" spans="1:8" x14ac:dyDescent="0.2">
      <c r="A254" s="21">
        <v>51014</v>
      </c>
      <c r="B254" s="22">
        <f t="shared" si="18"/>
        <v>986.65125</v>
      </c>
      <c r="C254" s="22">
        <f t="shared" si="19"/>
        <v>267.41379408109049</v>
      </c>
      <c r="D254" s="22">
        <f t="shared" si="20"/>
        <v>95900.292742735619</v>
      </c>
      <c r="E254" s="22">
        <f t="shared" si="21"/>
        <v>719.23745591890952</v>
      </c>
      <c r="F254" s="22">
        <f t="shared" si="23"/>
        <v>143855.96100726438</v>
      </c>
      <c r="G254" s="22">
        <f t="shared" si="22"/>
        <v>160448.2764486543</v>
      </c>
      <c r="H254" s="3"/>
    </row>
    <row r="255" spans="1:8" x14ac:dyDescent="0.2">
      <c r="A255" s="21">
        <v>51044</v>
      </c>
      <c r="B255" s="22">
        <f t="shared" si="18"/>
        <v>986.65125</v>
      </c>
      <c r="C255" s="22">
        <f t="shared" si="19"/>
        <v>266.21506498789228</v>
      </c>
      <c r="D255" s="22">
        <f t="shared" si="20"/>
        <v>96166.507807723508</v>
      </c>
      <c r="E255" s="22">
        <f t="shared" si="21"/>
        <v>720.43618501210767</v>
      </c>
      <c r="F255" s="22">
        <f t="shared" si="23"/>
        <v>144576.39719227649</v>
      </c>
      <c r="G255" s="22">
        <f t="shared" si="22"/>
        <v>159729.03899273538</v>
      </c>
      <c r="H255" s="3"/>
    </row>
    <row r="256" spans="1:8" x14ac:dyDescent="0.2">
      <c r="A256" s="21">
        <v>51075</v>
      </c>
      <c r="B256" s="22">
        <f t="shared" si="18"/>
        <v>986.65125</v>
      </c>
      <c r="C256" s="22">
        <f t="shared" si="19"/>
        <v>265.01433801287214</v>
      </c>
      <c r="D256" s="22">
        <f t="shared" si="20"/>
        <v>96431.52214573638</v>
      </c>
      <c r="E256" s="22">
        <f t="shared" si="21"/>
        <v>721.63691198712786</v>
      </c>
      <c r="F256" s="22">
        <f t="shared" si="23"/>
        <v>145298.03410426361</v>
      </c>
      <c r="G256" s="22">
        <f t="shared" si="22"/>
        <v>159008.60280772328</v>
      </c>
      <c r="H256" s="3"/>
    </row>
    <row r="257" spans="1:8" x14ac:dyDescent="0.2">
      <c r="A257" s="21">
        <v>51105</v>
      </c>
      <c r="B257" s="22">
        <f t="shared" si="18"/>
        <v>986.65125</v>
      </c>
      <c r="C257" s="22">
        <f t="shared" si="19"/>
        <v>263.81160982622691</v>
      </c>
      <c r="D257" s="22">
        <f t="shared" si="20"/>
        <v>96695.333755562606</v>
      </c>
      <c r="E257" s="22">
        <f t="shared" si="21"/>
        <v>722.83964017377309</v>
      </c>
      <c r="F257" s="22">
        <f t="shared" si="23"/>
        <v>146020.87374443738</v>
      </c>
      <c r="G257" s="22">
        <f t="shared" si="22"/>
        <v>158286.96589573615</v>
      </c>
      <c r="H257" s="3"/>
    </row>
    <row r="258" spans="1:8" x14ac:dyDescent="0.2">
      <c r="A258" s="21">
        <v>51136</v>
      </c>
      <c r="B258" s="22">
        <f t="shared" si="18"/>
        <v>986.65125</v>
      </c>
      <c r="C258" s="22">
        <f t="shared" si="19"/>
        <v>262.60687709260395</v>
      </c>
      <c r="D258" s="22">
        <f t="shared" si="20"/>
        <v>96957.940632655213</v>
      </c>
      <c r="E258" s="22">
        <f t="shared" si="21"/>
        <v>724.04437290739611</v>
      </c>
      <c r="F258" s="22">
        <f t="shared" si="23"/>
        <v>146744.91811734479</v>
      </c>
      <c r="G258" s="22">
        <f t="shared" si="22"/>
        <v>157564.12625556238</v>
      </c>
      <c r="H258" s="3"/>
    </row>
    <row r="259" spans="1:8" x14ac:dyDescent="0.2">
      <c r="A259" s="21">
        <v>51167</v>
      </c>
      <c r="B259" s="22">
        <f t="shared" si="18"/>
        <v>986.65125</v>
      </c>
      <c r="C259" s="22">
        <f t="shared" si="19"/>
        <v>261.40013647109163</v>
      </c>
      <c r="D259" s="22">
        <f t="shared" si="20"/>
        <v>97219.340769126298</v>
      </c>
      <c r="E259" s="22">
        <f t="shared" si="21"/>
        <v>725.25111352890838</v>
      </c>
      <c r="F259" s="22">
        <f t="shared" si="23"/>
        <v>147470.1692308737</v>
      </c>
      <c r="G259" s="22">
        <f t="shared" si="22"/>
        <v>156840.08188265498</v>
      </c>
      <c r="H259" s="3"/>
    </row>
    <row r="260" spans="1:8" x14ac:dyDescent="0.2">
      <c r="A260" s="21">
        <v>51196</v>
      </c>
      <c r="B260" s="22">
        <f t="shared" si="18"/>
        <v>986.65125</v>
      </c>
      <c r="C260" s="22">
        <f t="shared" si="19"/>
        <v>260.1913846152101</v>
      </c>
      <c r="D260" s="22">
        <f t="shared" si="20"/>
        <v>97479.532153741515</v>
      </c>
      <c r="E260" s="22">
        <f t="shared" si="21"/>
        <v>726.45986538478996</v>
      </c>
      <c r="F260" s="22">
        <f t="shared" si="23"/>
        <v>148196.62909625849</v>
      </c>
      <c r="G260" s="22">
        <f t="shared" si="22"/>
        <v>156114.83076912607</v>
      </c>
      <c r="H260" s="3"/>
    </row>
    <row r="261" spans="1:8" x14ac:dyDescent="0.2">
      <c r="A261" s="21">
        <v>51227</v>
      </c>
      <c r="B261" s="22">
        <f t="shared" si="18"/>
        <v>986.65125</v>
      </c>
      <c r="C261" s="22">
        <f t="shared" si="19"/>
        <v>258.98061817290215</v>
      </c>
      <c r="D261" s="22">
        <f t="shared" si="20"/>
        <v>97738.512771914422</v>
      </c>
      <c r="E261" s="22">
        <f t="shared" si="21"/>
        <v>727.67063182709785</v>
      </c>
      <c r="F261" s="22">
        <f t="shared" si="23"/>
        <v>148924.29972808558</v>
      </c>
      <c r="G261" s="22">
        <f t="shared" si="22"/>
        <v>155388.37090374128</v>
      </c>
      <c r="H261" s="3"/>
    </row>
    <row r="262" spans="1:8" x14ac:dyDescent="0.2">
      <c r="A262" s="21">
        <v>51257</v>
      </c>
      <c r="B262" s="22">
        <f t="shared" si="18"/>
        <v>986.65125</v>
      </c>
      <c r="C262" s="22">
        <f t="shared" si="19"/>
        <v>257.76783378652362</v>
      </c>
      <c r="D262" s="22">
        <f t="shared" si="20"/>
        <v>97996.280605700944</v>
      </c>
      <c r="E262" s="22">
        <f t="shared" si="21"/>
        <v>728.88341621347638</v>
      </c>
      <c r="F262" s="22">
        <f t="shared" si="23"/>
        <v>149653.18314429905</v>
      </c>
      <c r="G262" s="22">
        <f t="shared" si="22"/>
        <v>154660.70027191419</v>
      </c>
      <c r="H262" s="3"/>
    </row>
    <row r="263" spans="1:8" x14ac:dyDescent="0.2">
      <c r="A263" s="21">
        <v>51288</v>
      </c>
      <c r="B263" s="22">
        <f t="shared" si="18"/>
        <v>986.65125</v>
      </c>
      <c r="C263" s="22">
        <f t="shared" si="19"/>
        <v>256.55302809283455</v>
      </c>
      <c r="D263" s="22">
        <f t="shared" si="20"/>
        <v>98252.83363379378</v>
      </c>
      <c r="E263" s="22">
        <f t="shared" si="21"/>
        <v>730.09822190716545</v>
      </c>
      <c r="F263" s="22">
        <f t="shared" si="23"/>
        <v>150383.28136620621</v>
      </c>
      <c r="G263" s="22">
        <f t="shared" si="22"/>
        <v>153931.81685570072</v>
      </c>
      <c r="H263" s="3"/>
    </row>
    <row r="264" spans="1:8" x14ac:dyDescent="0.2">
      <c r="A264" s="21">
        <v>51318</v>
      </c>
      <c r="B264" s="22">
        <f t="shared" si="18"/>
        <v>986.65125</v>
      </c>
      <c r="C264" s="22">
        <f t="shared" si="19"/>
        <v>255.33619772298925</v>
      </c>
      <c r="D264" s="22">
        <f t="shared" si="20"/>
        <v>98508.169831516774</v>
      </c>
      <c r="E264" s="22">
        <f t="shared" si="21"/>
        <v>731.31505227701075</v>
      </c>
      <c r="F264" s="22">
        <f t="shared" si="23"/>
        <v>151114.59641848321</v>
      </c>
      <c r="G264" s="22">
        <f t="shared" si="22"/>
        <v>153201.71863379356</v>
      </c>
      <c r="H264" s="3"/>
    </row>
    <row r="265" spans="1:8" x14ac:dyDescent="0.2">
      <c r="A265" s="21">
        <v>51349</v>
      </c>
      <c r="B265" s="22">
        <f t="shared" si="18"/>
        <v>986.65125</v>
      </c>
      <c r="C265" s="22">
        <f t="shared" si="19"/>
        <v>254.1173393025276</v>
      </c>
      <c r="D265" s="22">
        <f t="shared" si="20"/>
        <v>98762.287170819298</v>
      </c>
      <c r="E265" s="22">
        <f t="shared" si="21"/>
        <v>732.53391069747238</v>
      </c>
      <c r="F265" s="22">
        <f t="shared" si="23"/>
        <v>151847.13032918068</v>
      </c>
      <c r="G265" s="22">
        <f t="shared" si="22"/>
        <v>152470.40358151656</v>
      </c>
      <c r="H265" s="3"/>
    </row>
    <row r="266" spans="1:8" x14ac:dyDescent="0.2">
      <c r="A266" s="21">
        <v>51380</v>
      </c>
      <c r="B266" s="22">
        <f t="shared" si="18"/>
        <v>986.65125</v>
      </c>
      <c r="C266" s="22">
        <f t="shared" si="19"/>
        <v>252.89644945136513</v>
      </c>
      <c r="D266" s="22">
        <f t="shared" si="20"/>
        <v>99015.183620270662</v>
      </c>
      <c r="E266" s="22">
        <f t="shared" si="21"/>
        <v>733.75480054863488</v>
      </c>
      <c r="F266" s="22">
        <f t="shared" si="23"/>
        <v>152580.88512972931</v>
      </c>
      <c r="G266" s="22">
        <f t="shared" si="22"/>
        <v>151737.86967081908</v>
      </c>
      <c r="H266" s="3"/>
    </row>
    <row r="267" spans="1:8" x14ac:dyDescent="0.2">
      <c r="A267" s="21">
        <v>51410</v>
      </c>
      <c r="B267" s="22">
        <f t="shared" si="18"/>
        <v>986.65125</v>
      </c>
      <c r="C267" s="22">
        <f t="shared" si="19"/>
        <v>251.67352478378407</v>
      </c>
      <c r="D267" s="22">
        <f t="shared" si="20"/>
        <v>99266.85714505444</v>
      </c>
      <c r="E267" s="22">
        <f t="shared" si="21"/>
        <v>734.97772521621596</v>
      </c>
      <c r="F267" s="22">
        <f t="shared" si="23"/>
        <v>153315.86285494553</v>
      </c>
      <c r="G267" s="22">
        <f t="shared" si="22"/>
        <v>151004.11487027045</v>
      </c>
      <c r="H267" s="3"/>
    </row>
    <row r="268" spans="1:8" x14ac:dyDescent="0.2">
      <c r="A268" s="21">
        <v>51441</v>
      </c>
      <c r="B268" s="22">
        <f t="shared" si="18"/>
        <v>986.65125</v>
      </c>
      <c r="C268" s="22">
        <f t="shared" si="19"/>
        <v>250.44856190842373</v>
      </c>
      <c r="D268" s="22">
        <f t="shared" si="20"/>
        <v>99517.30570696287</v>
      </c>
      <c r="E268" s="22">
        <f t="shared" si="21"/>
        <v>736.20268809157631</v>
      </c>
      <c r="F268" s="22">
        <f t="shared" si="23"/>
        <v>154052.06554303711</v>
      </c>
      <c r="G268" s="22">
        <f t="shared" si="22"/>
        <v>150269.13714505424</v>
      </c>
      <c r="H268" s="3"/>
    </row>
    <row r="269" spans="1:8" x14ac:dyDescent="0.2">
      <c r="A269" s="21">
        <v>51471</v>
      </c>
      <c r="B269" s="22">
        <f t="shared" ref="B269:B332" si="24">B268</f>
        <v>986.65125</v>
      </c>
      <c r="C269" s="22">
        <f t="shared" ref="C269:C332" si="25">G269*$B$3/(12*100)</f>
        <v>249.2215574282711</v>
      </c>
      <c r="D269" s="22">
        <f t="shared" ref="D269:D332" si="26">D268+C269</f>
        <v>99766.527264391145</v>
      </c>
      <c r="E269" s="22">
        <f t="shared" ref="E269:E332" si="27">B269-C269</f>
        <v>737.42969257172888</v>
      </c>
      <c r="F269" s="22">
        <f t="shared" si="23"/>
        <v>154789.49523560883</v>
      </c>
      <c r="G269" s="22">
        <f t="shared" ref="G269:G332" si="28">G268-E268-H268</f>
        <v>149532.93445696266</v>
      </c>
      <c r="H269" s="3"/>
    </row>
    <row r="270" spans="1:8" x14ac:dyDescent="0.2">
      <c r="A270" s="21">
        <v>51502</v>
      </c>
      <c r="B270" s="22">
        <f t="shared" si="24"/>
        <v>986.65125</v>
      </c>
      <c r="C270" s="22">
        <f t="shared" si="25"/>
        <v>247.99250794065156</v>
      </c>
      <c r="D270" s="22">
        <f t="shared" si="26"/>
        <v>100014.5197723318</v>
      </c>
      <c r="E270" s="22">
        <f t="shared" si="27"/>
        <v>738.65874205934847</v>
      </c>
      <c r="F270" s="22">
        <f t="shared" ref="F270:F333" si="29">E270+F269+H269</f>
        <v>155528.15397766817</v>
      </c>
      <c r="G270" s="22">
        <f t="shared" si="28"/>
        <v>148795.50476439093</v>
      </c>
      <c r="H270" s="3"/>
    </row>
    <row r="271" spans="1:8" x14ac:dyDescent="0.2">
      <c r="A271" s="21">
        <v>51533</v>
      </c>
      <c r="B271" s="22">
        <f t="shared" si="24"/>
        <v>986.65125</v>
      </c>
      <c r="C271" s="22">
        <f t="shared" si="25"/>
        <v>246.76141003721932</v>
      </c>
      <c r="D271" s="22">
        <f t="shared" si="26"/>
        <v>100261.28118236901</v>
      </c>
      <c r="E271" s="22">
        <f t="shared" si="27"/>
        <v>739.88983996278068</v>
      </c>
      <c r="F271" s="22">
        <f t="shared" si="29"/>
        <v>156268.04381763097</v>
      </c>
      <c r="G271" s="22">
        <f t="shared" si="28"/>
        <v>148056.84602233159</v>
      </c>
      <c r="H271" s="3"/>
    </row>
    <row r="272" spans="1:8" x14ac:dyDescent="0.2">
      <c r="A272" s="21">
        <v>51561</v>
      </c>
      <c r="B272" s="22">
        <f t="shared" si="24"/>
        <v>986.65125</v>
      </c>
      <c r="C272" s="22">
        <f t="shared" si="25"/>
        <v>245.528260303948</v>
      </c>
      <c r="D272" s="22">
        <f t="shared" si="26"/>
        <v>100506.80944267297</v>
      </c>
      <c r="E272" s="22">
        <f t="shared" si="27"/>
        <v>741.12298969605195</v>
      </c>
      <c r="F272" s="22">
        <f t="shared" si="29"/>
        <v>157009.16680732701</v>
      </c>
      <c r="G272" s="22">
        <f t="shared" si="28"/>
        <v>147316.9561823688</v>
      </c>
      <c r="H272" s="3"/>
    </row>
    <row r="273" spans="1:8" x14ac:dyDescent="0.2">
      <c r="A273" s="21">
        <v>51592</v>
      </c>
      <c r="B273" s="22">
        <f t="shared" si="24"/>
        <v>986.65125</v>
      </c>
      <c r="C273" s="22">
        <f t="shared" si="25"/>
        <v>244.29305532112127</v>
      </c>
      <c r="D273" s="22">
        <f t="shared" si="26"/>
        <v>100751.10249799408</v>
      </c>
      <c r="E273" s="22">
        <f t="shared" si="27"/>
        <v>742.3581946788787</v>
      </c>
      <c r="F273" s="22">
        <f t="shared" si="29"/>
        <v>157751.52500200589</v>
      </c>
      <c r="G273" s="22">
        <f t="shared" si="28"/>
        <v>146575.83319267276</v>
      </c>
      <c r="H273" s="3"/>
    </row>
    <row r="274" spans="1:8" x14ac:dyDescent="0.2">
      <c r="A274" s="21">
        <v>51622</v>
      </c>
      <c r="B274" s="22">
        <f t="shared" si="24"/>
        <v>986.65125</v>
      </c>
      <c r="C274" s="22">
        <f t="shared" si="25"/>
        <v>243.05579166332313</v>
      </c>
      <c r="D274" s="22">
        <f t="shared" si="26"/>
        <v>100994.15828965741</v>
      </c>
      <c r="E274" s="22">
        <f t="shared" si="27"/>
        <v>743.59545833667687</v>
      </c>
      <c r="F274" s="22">
        <f t="shared" si="29"/>
        <v>158495.12046034256</v>
      </c>
      <c r="G274" s="22">
        <f t="shared" si="28"/>
        <v>145833.47499799388</v>
      </c>
      <c r="H274" s="3"/>
    </row>
    <row r="275" spans="1:8" x14ac:dyDescent="0.2">
      <c r="A275" s="21">
        <v>51653</v>
      </c>
      <c r="B275" s="22">
        <f t="shared" si="24"/>
        <v>986.65125</v>
      </c>
      <c r="C275" s="22">
        <f t="shared" si="25"/>
        <v>241.81646589942869</v>
      </c>
      <c r="D275" s="22">
        <f t="shared" si="26"/>
        <v>101235.97475555685</v>
      </c>
      <c r="E275" s="22">
        <f t="shared" si="27"/>
        <v>744.83478410057137</v>
      </c>
      <c r="F275" s="22">
        <f t="shared" si="29"/>
        <v>159239.95524444312</v>
      </c>
      <c r="G275" s="22">
        <f t="shared" si="28"/>
        <v>145089.87953965721</v>
      </c>
      <c r="H275" s="3"/>
    </row>
    <row r="276" spans="1:8" x14ac:dyDescent="0.2">
      <c r="A276" s="21">
        <v>51683</v>
      </c>
      <c r="B276" s="22">
        <f t="shared" si="24"/>
        <v>986.65125</v>
      </c>
      <c r="C276" s="22">
        <f t="shared" si="25"/>
        <v>240.5750745925944</v>
      </c>
      <c r="D276" s="22">
        <f t="shared" si="26"/>
        <v>101476.54983014944</v>
      </c>
      <c r="E276" s="22">
        <f t="shared" si="27"/>
        <v>746.07617540740557</v>
      </c>
      <c r="F276" s="22">
        <f t="shared" si="29"/>
        <v>159986.03141985054</v>
      </c>
      <c r="G276" s="22">
        <f t="shared" si="28"/>
        <v>144345.04475555665</v>
      </c>
      <c r="H276" s="3"/>
    </row>
    <row r="277" spans="1:8" x14ac:dyDescent="0.2">
      <c r="A277" s="21">
        <v>51714</v>
      </c>
      <c r="B277" s="22">
        <f t="shared" si="24"/>
        <v>986.65125</v>
      </c>
      <c r="C277" s="22">
        <f t="shared" si="25"/>
        <v>239.33161430024873</v>
      </c>
      <c r="D277" s="22">
        <f t="shared" si="26"/>
        <v>101715.88144444968</v>
      </c>
      <c r="E277" s="22">
        <f t="shared" si="27"/>
        <v>747.3196356997513</v>
      </c>
      <c r="F277" s="22">
        <f t="shared" si="29"/>
        <v>160733.3510555503</v>
      </c>
      <c r="G277" s="22">
        <f t="shared" si="28"/>
        <v>143598.96858014923</v>
      </c>
      <c r="H277" s="3"/>
    </row>
    <row r="278" spans="1:8" x14ac:dyDescent="0.2">
      <c r="A278" s="21">
        <v>51745</v>
      </c>
      <c r="B278" s="22">
        <f t="shared" si="24"/>
        <v>986.65125</v>
      </c>
      <c r="C278" s="22">
        <f t="shared" si="25"/>
        <v>238.08608157408244</v>
      </c>
      <c r="D278" s="22">
        <f t="shared" si="26"/>
        <v>101953.96752602377</v>
      </c>
      <c r="E278" s="22">
        <f t="shared" si="27"/>
        <v>748.56516842591759</v>
      </c>
      <c r="F278" s="22">
        <f t="shared" si="29"/>
        <v>161481.91622397621</v>
      </c>
      <c r="G278" s="22">
        <f t="shared" si="28"/>
        <v>142851.64894444947</v>
      </c>
      <c r="H278" s="3"/>
    </row>
    <row r="279" spans="1:8" x14ac:dyDescent="0.2">
      <c r="A279" s="21">
        <v>51775</v>
      </c>
      <c r="B279" s="22">
        <f t="shared" si="24"/>
        <v>986.65125</v>
      </c>
      <c r="C279" s="22">
        <f t="shared" si="25"/>
        <v>236.83847296003927</v>
      </c>
      <c r="D279" s="22">
        <f t="shared" si="26"/>
        <v>102190.80599898381</v>
      </c>
      <c r="E279" s="22">
        <f t="shared" si="27"/>
        <v>749.81277703996079</v>
      </c>
      <c r="F279" s="22">
        <f t="shared" si="29"/>
        <v>162231.72900101618</v>
      </c>
      <c r="G279" s="22">
        <f t="shared" si="28"/>
        <v>142103.08377602356</v>
      </c>
      <c r="H279" s="3"/>
    </row>
    <row r="280" spans="1:8" x14ac:dyDescent="0.2">
      <c r="A280" s="21">
        <v>51806</v>
      </c>
      <c r="B280" s="22">
        <f t="shared" si="24"/>
        <v>986.65125</v>
      </c>
      <c r="C280" s="22">
        <f t="shared" si="25"/>
        <v>235.58878499830598</v>
      </c>
      <c r="D280" s="22">
        <f t="shared" si="26"/>
        <v>102426.39478398212</v>
      </c>
      <c r="E280" s="22">
        <f t="shared" si="27"/>
        <v>751.06246500169402</v>
      </c>
      <c r="F280" s="22">
        <f t="shared" si="29"/>
        <v>162982.79146601786</v>
      </c>
      <c r="G280" s="22">
        <f t="shared" si="28"/>
        <v>141353.27099898359</v>
      </c>
      <c r="H280" s="3"/>
    </row>
    <row r="281" spans="1:8" x14ac:dyDescent="0.2">
      <c r="A281" s="21">
        <v>51836</v>
      </c>
      <c r="B281" s="22">
        <f t="shared" si="24"/>
        <v>986.65125</v>
      </c>
      <c r="C281" s="22">
        <f t="shared" si="25"/>
        <v>234.33701422330316</v>
      </c>
      <c r="D281" s="22">
        <f t="shared" si="26"/>
        <v>102660.73179820542</v>
      </c>
      <c r="E281" s="22">
        <f t="shared" si="27"/>
        <v>752.31423577669682</v>
      </c>
      <c r="F281" s="22">
        <f t="shared" si="29"/>
        <v>163735.10570179456</v>
      </c>
      <c r="G281" s="22">
        <f t="shared" si="28"/>
        <v>140602.2085339819</v>
      </c>
      <c r="H281" s="3"/>
    </row>
    <row r="282" spans="1:8" x14ac:dyDescent="0.2">
      <c r="A282" s="21">
        <v>51867</v>
      </c>
      <c r="B282" s="22">
        <f t="shared" si="24"/>
        <v>986.65125</v>
      </c>
      <c r="C282" s="22">
        <f t="shared" si="25"/>
        <v>233.08315716367534</v>
      </c>
      <c r="D282" s="22">
        <f t="shared" si="26"/>
        <v>102893.8149553691</v>
      </c>
      <c r="E282" s="22">
        <f t="shared" si="27"/>
        <v>753.56809283632469</v>
      </c>
      <c r="F282" s="22">
        <f t="shared" si="29"/>
        <v>164488.67379463089</v>
      </c>
      <c r="G282" s="22">
        <f t="shared" si="28"/>
        <v>139849.89429820521</v>
      </c>
      <c r="H282" s="3"/>
    </row>
    <row r="283" spans="1:8" x14ac:dyDescent="0.2">
      <c r="A283" s="21">
        <v>51898</v>
      </c>
      <c r="B283" s="22">
        <f t="shared" si="24"/>
        <v>986.65125</v>
      </c>
      <c r="C283" s="22">
        <f t="shared" si="25"/>
        <v>231.82721034228146</v>
      </c>
      <c r="D283" s="22">
        <f t="shared" si="26"/>
        <v>103125.64216571138</v>
      </c>
      <c r="E283" s="22">
        <f t="shared" si="27"/>
        <v>754.82403965771857</v>
      </c>
      <c r="F283" s="22">
        <f t="shared" si="29"/>
        <v>165243.4978342886</v>
      </c>
      <c r="G283" s="22">
        <f t="shared" si="28"/>
        <v>139096.32620536888</v>
      </c>
      <c r="H283" s="3"/>
    </row>
    <row r="284" spans="1:8" x14ac:dyDescent="0.2">
      <c r="A284" s="21">
        <v>51926</v>
      </c>
      <c r="B284" s="22">
        <f t="shared" si="24"/>
        <v>986.65125</v>
      </c>
      <c r="C284" s="22">
        <f t="shared" si="25"/>
        <v>230.56917027618528</v>
      </c>
      <c r="D284" s="22">
        <f t="shared" si="26"/>
        <v>103356.21133598757</v>
      </c>
      <c r="E284" s="22">
        <f t="shared" si="27"/>
        <v>756.08207972381479</v>
      </c>
      <c r="F284" s="22">
        <f t="shared" si="29"/>
        <v>165999.57991401243</v>
      </c>
      <c r="G284" s="22">
        <f t="shared" si="28"/>
        <v>138341.50216571116</v>
      </c>
      <c r="H284" s="3"/>
    </row>
    <row r="285" spans="1:8" x14ac:dyDescent="0.2">
      <c r="A285" s="21">
        <v>51957</v>
      </c>
      <c r="B285" s="22">
        <f t="shared" si="24"/>
        <v>986.65125</v>
      </c>
      <c r="C285" s="22">
        <f t="shared" si="25"/>
        <v>229.30903347664557</v>
      </c>
      <c r="D285" s="22">
        <f t="shared" si="26"/>
        <v>103585.52036946421</v>
      </c>
      <c r="E285" s="22">
        <f t="shared" si="27"/>
        <v>757.34221652335441</v>
      </c>
      <c r="F285" s="22">
        <f t="shared" si="29"/>
        <v>166756.92213053579</v>
      </c>
      <c r="G285" s="22">
        <f t="shared" si="28"/>
        <v>137585.42008598734</v>
      </c>
      <c r="H285" s="3"/>
    </row>
    <row r="286" spans="1:8" x14ac:dyDescent="0.2">
      <c r="A286" s="21">
        <v>51987</v>
      </c>
      <c r="B286" s="22">
        <f t="shared" si="24"/>
        <v>986.65125</v>
      </c>
      <c r="C286" s="22">
        <f t="shared" si="25"/>
        <v>228.04679644910664</v>
      </c>
      <c r="D286" s="22">
        <f t="shared" si="26"/>
        <v>103813.56716591332</v>
      </c>
      <c r="E286" s="22">
        <f t="shared" si="27"/>
        <v>758.60445355089337</v>
      </c>
      <c r="F286" s="22">
        <f t="shared" si="29"/>
        <v>167515.52658408668</v>
      </c>
      <c r="G286" s="22">
        <f t="shared" si="28"/>
        <v>136828.07786946397</v>
      </c>
      <c r="H286" s="3"/>
    </row>
    <row r="287" spans="1:8" x14ac:dyDescent="0.2">
      <c r="A287" s="21">
        <v>52018</v>
      </c>
      <c r="B287" s="22">
        <f t="shared" si="24"/>
        <v>986.65125</v>
      </c>
      <c r="C287" s="22">
        <f t="shared" si="25"/>
        <v>226.7824556931885</v>
      </c>
      <c r="D287" s="22">
        <f t="shared" si="26"/>
        <v>104040.34962160651</v>
      </c>
      <c r="E287" s="22">
        <f t="shared" si="27"/>
        <v>759.86879430681154</v>
      </c>
      <c r="F287" s="22">
        <f t="shared" si="29"/>
        <v>168275.3953783935</v>
      </c>
      <c r="G287" s="22">
        <f t="shared" si="28"/>
        <v>136069.47341591309</v>
      </c>
      <c r="H287" s="3"/>
    </row>
    <row r="288" spans="1:8" x14ac:dyDescent="0.2">
      <c r="A288" s="21">
        <v>52048</v>
      </c>
      <c r="B288" s="22">
        <f t="shared" si="24"/>
        <v>986.65125</v>
      </c>
      <c r="C288" s="22">
        <f t="shared" si="25"/>
        <v>225.51600770267711</v>
      </c>
      <c r="D288" s="22">
        <f t="shared" si="26"/>
        <v>104265.86562930919</v>
      </c>
      <c r="E288" s="22">
        <f t="shared" si="27"/>
        <v>761.13524229732286</v>
      </c>
      <c r="F288" s="22">
        <f t="shared" si="29"/>
        <v>169036.53062069081</v>
      </c>
      <c r="G288" s="22">
        <f t="shared" si="28"/>
        <v>135309.60462160627</v>
      </c>
      <c r="H288" s="3"/>
    </row>
    <row r="289" spans="1:8" x14ac:dyDescent="0.2">
      <c r="A289" s="21">
        <v>52079</v>
      </c>
      <c r="B289" s="22">
        <f t="shared" si="24"/>
        <v>986.65125</v>
      </c>
      <c r="C289" s="22">
        <f t="shared" si="25"/>
        <v>224.24744896551493</v>
      </c>
      <c r="D289" s="22">
        <f t="shared" si="26"/>
        <v>104490.11307827471</v>
      </c>
      <c r="E289" s="22">
        <f t="shared" si="27"/>
        <v>762.40380103448501</v>
      </c>
      <c r="F289" s="22">
        <f t="shared" si="29"/>
        <v>169798.93442172531</v>
      </c>
      <c r="G289" s="22">
        <f t="shared" si="28"/>
        <v>134548.46937930895</v>
      </c>
      <c r="H289" s="3"/>
    </row>
    <row r="290" spans="1:8" x14ac:dyDescent="0.2">
      <c r="A290" s="21">
        <v>52110</v>
      </c>
      <c r="B290" s="22">
        <f t="shared" si="24"/>
        <v>986.65125</v>
      </c>
      <c r="C290" s="22">
        <f t="shared" si="25"/>
        <v>222.97677596379077</v>
      </c>
      <c r="D290" s="22">
        <f t="shared" si="26"/>
        <v>104713.0898542385</v>
      </c>
      <c r="E290" s="22">
        <f t="shared" si="27"/>
        <v>763.67447403620918</v>
      </c>
      <c r="F290" s="22">
        <f t="shared" si="29"/>
        <v>170562.60889576151</v>
      </c>
      <c r="G290" s="22">
        <f t="shared" si="28"/>
        <v>133786.06557827446</v>
      </c>
      <c r="H290" s="3"/>
    </row>
    <row r="291" spans="1:8" x14ac:dyDescent="0.2">
      <c r="A291" s="21">
        <v>52140</v>
      </c>
      <c r="B291" s="22">
        <f t="shared" si="24"/>
        <v>986.65125</v>
      </c>
      <c r="C291" s="22">
        <f t="shared" si="25"/>
        <v>221.70398517373042</v>
      </c>
      <c r="D291" s="22">
        <f t="shared" si="26"/>
        <v>104934.79383941223</v>
      </c>
      <c r="E291" s="22">
        <f t="shared" si="27"/>
        <v>764.94726482626959</v>
      </c>
      <c r="F291" s="22">
        <f t="shared" si="29"/>
        <v>171327.55616058779</v>
      </c>
      <c r="G291" s="22">
        <f t="shared" si="28"/>
        <v>133022.39110423825</v>
      </c>
      <c r="H291" s="3"/>
    </row>
    <row r="292" spans="1:8" x14ac:dyDescent="0.2">
      <c r="A292" s="21">
        <v>52171</v>
      </c>
      <c r="B292" s="22">
        <f t="shared" si="24"/>
        <v>986.65125</v>
      </c>
      <c r="C292" s="22">
        <f t="shared" si="25"/>
        <v>220.42907306568662</v>
      </c>
      <c r="D292" s="22">
        <f t="shared" si="26"/>
        <v>105155.22291247791</v>
      </c>
      <c r="E292" s="22">
        <f t="shared" si="27"/>
        <v>766.22217693431344</v>
      </c>
      <c r="F292" s="22">
        <f t="shared" si="29"/>
        <v>172093.77833752209</v>
      </c>
      <c r="G292" s="22">
        <f t="shared" si="28"/>
        <v>132257.44383941198</v>
      </c>
      <c r="H292" s="3"/>
    </row>
    <row r="293" spans="1:8" x14ac:dyDescent="0.2">
      <c r="A293" s="21">
        <v>52201</v>
      </c>
      <c r="B293" s="22">
        <f t="shared" si="24"/>
        <v>986.65125</v>
      </c>
      <c r="C293" s="22">
        <f t="shared" si="25"/>
        <v>219.15203610412945</v>
      </c>
      <c r="D293" s="22">
        <f t="shared" si="26"/>
        <v>105374.37494858204</v>
      </c>
      <c r="E293" s="22">
        <f t="shared" si="27"/>
        <v>767.49921389587053</v>
      </c>
      <c r="F293" s="22">
        <f t="shared" si="29"/>
        <v>172861.27755141797</v>
      </c>
      <c r="G293" s="22">
        <f t="shared" si="28"/>
        <v>131491.22166247768</v>
      </c>
      <c r="H293" s="3"/>
    </row>
    <row r="294" spans="1:8" x14ac:dyDescent="0.2">
      <c r="A294" s="21">
        <v>52232</v>
      </c>
      <c r="B294" s="22">
        <f t="shared" si="24"/>
        <v>986.65125</v>
      </c>
      <c r="C294" s="22">
        <f t="shared" si="25"/>
        <v>217.87287074763634</v>
      </c>
      <c r="D294" s="22">
        <f t="shared" si="26"/>
        <v>105592.24781932968</v>
      </c>
      <c r="E294" s="22">
        <f t="shared" si="27"/>
        <v>768.77837925236372</v>
      </c>
      <c r="F294" s="22">
        <f t="shared" si="29"/>
        <v>173630.05593067032</v>
      </c>
      <c r="G294" s="22">
        <f t="shared" si="28"/>
        <v>130723.7224485818</v>
      </c>
      <c r="H294" s="3"/>
    </row>
    <row r="295" spans="1:8" x14ac:dyDescent="0.2">
      <c r="A295" s="21">
        <v>52263</v>
      </c>
      <c r="B295" s="22">
        <f t="shared" si="24"/>
        <v>986.65125</v>
      </c>
      <c r="C295" s="22">
        <f t="shared" si="25"/>
        <v>216.59157344888237</v>
      </c>
      <c r="D295" s="22">
        <f t="shared" si="26"/>
        <v>105808.83939277857</v>
      </c>
      <c r="E295" s="22">
        <f t="shared" si="27"/>
        <v>770.0596765511176</v>
      </c>
      <c r="F295" s="22">
        <f t="shared" si="29"/>
        <v>174400.11560722144</v>
      </c>
      <c r="G295" s="22">
        <f t="shared" si="28"/>
        <v>129954.94406932943</v>
      </c>
      <c r="H295" s="3"/>
    </row>
    <row r="296" spans="1:8" x14ac:dyDescent="0.2">
      <c r="A296" s="21">
        <v>52291</v>
      </c>
      <c r="B296" s="22">
        <f t="shared" si="24"/>
        <v>986.65125</v>
      </c>
      <c r="C296" s="22">
        <f t="shared" si="25"/>
        <v>215.30814065463053</v>
      </c>
      <c r="D296" s="22">
        <f t="shared" si="26"/>
        <v>106024.14753343319</v>
      </c>
      <c r="E296" s="22">
        <f t="shared" si="27"/>
        <v>771.3431093453695</v>
      </c>
      <c r="F296" s="22">
        <f t="shared" si="29"/>
        <v>175171.45871656682</v>
      </c>
      <c r="G296" s="22">
        <f t="shared" si="28"/>
        <v>129184.88439277832</v>
      </c>
      <c r="H296" s="3"/>
    </row>
    <row r="297" spans="1:8" x14ac:dyDescent="0.2">
      <c r="A297" s="21">
        <v>52322</v>
      </c>
      <c r="B297" s="22">
        <f t="shared" si="24"/>
        <v>986.65125</v>
      </c>
      <c r="C297" s="22">
        <f t="shared" si="25"/>
        <v>214.02256880572159</v>
      </c>
      <c r="D297" s="22">
        <f t="shared" si="26"/>
        <v>106238.17010223892</v>
      </c>
      <c r="E297" s="22">
        <f t="shared" si="27"/>
        <v>772.62868119427844</v>
      </c>
      <c r="F297" s="22">
        <f t="shared" si="29"/>
        <v>175944.08739776109</v>
      </c>
      <c r="G297" s="22">
        <f t="shared" si="28"/>
        <v>128413.54128343295</v>
      </c>
      <c r="H297" s="3"/>
    </row>
    <row r="298" spans="1:8" x14ac:dyDescent="0.2">
      <c r="A298" s="21">
        <v>52352</v>
      </c>
      <c r="B298" s="22">
        <f t="shared" si="24"/>
        <v>986.65125</v>
      </c>
      <c r="C298" s="22">
        <f t="shared" si="25"/>
        <v>212.73485433706443</v>
      </c>
      <c r="D298" s="22">
        <f t="shared" si="26"/>
        <v>106450.90495657598</v>
      </c>
      <c r="E298" s="22">
        <f t="shared" si="27"/>
        <v>773.91639566293554</v>
      </c>
      <c r="F298" s="22">
        <f t="shared" si="29"/>
        <v>176718.00379342402</v>
      </c>
      <c r="G298" s="22">
        <f t="shared" si="28"/>
        <v>127640.91260223866</v>
      </c>
      <c r="H298" s="3"/>
    </row>
    <row r="299" spans="1:8" x14ac:dyDescent="0.2">
      <c r="A299" s="21">
        <v>52383</v>
      </c>
      <c r="B299" s="22">
        <f t="shared" si="24"/>
        <v>986.65125</v>
      </c>
      <c r="C299" s="22">
        <f t="shared" si="25"/>
        <v>211.4449936776262</v>
      </c>
      <c r="D299" s="22">
        <f t="shared" si="26"/>
        <v>106662.3499502536</v>
      </c>
      <c r="E299" s="22">
        <f t="shared" si="27"/>
        <v>775.20625632237375</v>
      </c>
      <c r="F299" s="22">
        <f t="shared" si="29"/>
        <v>177493.21004974641</v>
      </c>
      <c r="G299" s="22">
        <f t="shared" si="28"/>
        <v>126866.99620657573</v>
      </c>
      <c r="H299" s="3"/>
    </row>
    <row r="300" spans="1:8" x14ac:dyDescent="0.2">
      <c r="A300" s="21">
        <v>52413</v>
      </c>
      <c r="B300" s="22">
        <f t="shared" si="24"/>
        <v>986.65125</v>
      </c>
      <c r="C300" s="22">
        <f t="shared" si="25"/>
        <v>210.15298325042227</v>
      </c>
      <c r="D300" s="22">
        <f t="shared" si="26"/>
        <v>106872.50293350402</v>
      </c>
      <c r="E300" s="22">
        <f t="shared" si="27"/>
        <v>776.49826674957774</v>
      </c>
      <c r="F300" s="22">
        <f t="shared" si="29"/>
        <v>178269.70831649599</v>
      </c>
      <c r="G300" s="22">
        <f t="shared" si="28"/>
        <v>126091.78995025335</v>
      </c>
      <c r="H300" s="3"/>
    </row>
    <row r="301" spans="1:8" x14ac:dyDescent="0.2">
      <c r="A301" s="21">
        <v>52444</v>
      </c>
      <c r="B301" s="22">
        <f t="shared" si="24"/>
        <v>986.65125</v>
      </c>
      <c r="C301" s="22">
        <f t="shared" si="25"/>
        <v>208.8588194725063</v>
      </c>
      <c r="D301" s="22">
        <f t="shared" si="26"/>
        <v>107081.36175297652</v>
      </c>
      <c r="E301" s="22">
        <f t="shared" si="27"/>
        <v>777.79243052749371</v>
      </c>
      <c r="F301" s="22">
        <f t="shared" si="29"/>
        <v>179047.5007470235</v>
      </c>
      <c r="G301" s="22">
        <f t="shared" si="28"/>
        <v>125315.29168350378</v>
      </c>
      <c r="H301" s="3"/>
    </row>
    <row r="302" spans="1:8" x14ac:dyDescent="0.2">
      <c r="A302" s="21">
        <v>52475</v>
      </c>
      <c r="B302" s="22">
        <f t="shared" si="24"/>
        <v>986.65125</v>
      </c>
      <c r="C302" s="22">
        <f t="shared" si="25"/>
        <v>207.56249875496047</v>
      </c>
      <c r="D302" s="22">
        <f t="shared" si="26"/>
        <v>107288.92425173149</v>
      </c>
      <c r="E302" s="22">
        <f t="shared" si="27"/>
        <v>779.08875124503948</v>
      </c>
      <c r="F302" s="22">
        <f t="shared" si="29"/>
        <v>179826.58949826853</v>
      </c>
      <c r="G302" s="22">
        <f t="shared" si="28"/>
        <v>124537.49925297628</v>
      </c>
      <c r="H302" s="3"/>
    </row>
    <row r="303" spans="1:8" x14ac:dyDescent="0.2">
      <c r="A303" s="21">
        <v>52505</v>
      </c>
      <c r="B303" s="22">
        <f t="shared" si="24"/>
        <v>986.65125</v>
      </c>
      <c r="C303" s="22">
        <f t="shared" si="25"/>
        <v>206.26401750288539</v>
      </c>
      <c r="D303" s="22">
        <f t="shared" si="26"/>
        <v>107495.18826923436</v>
      </c>
      <c r="E303" s="22">
        <f t="shared" si="27"/>
        <v>780.38723249711461</v>
      </c>
      <c r="F303" s="22">
        <f t="shared" si="29"/>
        <v>180606.97673076563</v>
      </c>
      <c r="G303" s="22">
        <f t="shared" si="28"/>
        <v>123758.41050173124</v>
      </c>
      <c r="H303" s="3"/>
    </row>
    <row r="304" spans="1:8" x14ac:dyDescent="0.2">
      <c r="A304" s="21">
        <v>52536</v>
      </c>
      <c r="B304" s="22">
        <f t="shared" si="24"/>
        <v>986.65125</v>
      </c>
      <c r="C304" s="22">
        <f t="shared" si="25"/>
        <v>204.9633721153902</v>
      </c>
      <c r="D304" s="22">
        <f t="shared" si="26"/>
        <v>107700.15164134976</v>
      </c>
      <c r="E304" s="22">
        <f t="shared" si="27"/>
        <v>781.68787788460986</v>
      </c>
      <c r="F304" s="22">
        <f t="shared" si="29"/>
        <v>181388.66460865023</v>
      </c>
      <c r="G304" s="22">
        <f t="shared" si="28"/>
        <v>122978.02326923412</v>
      </c>
      <c r="H304" s="3"/>
    </row>
    <row r="305" spans="1:8" x14ac:dyDescent="0.2">
      <c r="A305" s="21">
        <v>52566</v>
      </c>
      <c r="B305" s="22">
        <f t="shared" si="24"/>
        <v>986.65125</v>
      </c>
      <c r="C305" s="22">
        <f t="shared" si="25"/>
        <v>203.66055898558253</v>
      </c>
      <c r="D305" s="22">
        <f t="shared" si="26"/>
        <v>107903.81220033533</v>
      </c>
      <c r="E305" s="22">
        <f t="shared" si="27"/>
        <v>782.99069101441751</v>
      </c>
      <c r="F305" s="22">
        <f t="shared" si="29"/>
        <v>182171.65529966465</v>
      </c>
      <c r="G305" s="22">
        <f t="shared" si="28"/>
        <v>122196.33539134951</v>
      </c>
      <c r="H305" s="3"/>
    </row>
    <row r="306" spans="1:8" x14ac:dyDescent="0.2">
      <c r="A306" s="21">
        <v>52597</v>
      </c>
      <c r="B306" s="22">
        <f t="shared" si="24"/>
        <v>986.65125</v>
      </c>
      <c r="C306" s="22">
        <f t="shared" si="25"/>
        <v>202.35557450055848</v>
      </c>
      <c r="D306" s="22">
        <f t="shared" si="26"/>
        <v>108106.16777483589</v>
      </c>
      <c r="E306" s="22">
        <f t="shared" si="27"/>
        <v>784.29567549944159</v>
      </c>
      <c r="F306" s="22">
        <f t="shared" si="29"/>
        <v>182955.9509751641</v>
      </c>
      <c r="G306" s="22">
        <f t="shared" si="28"/>
        <v>121413.34470033509</v>
      </c>
      <c r="H306" s="3"/>
    </row>
    <row r="307" spans="1:8" x14ac:dyDescent="0.2">
      <c r="A307" s="21">
        <v>52628</v>
      </c>
      <c r="B307" s="22">
        <f t="shared" si="24"/>
        <v>986.65125</v>
      </c>
      <c r="C307" s="22">
        <f t="shared" si="25"/>
        <v>201.04841504139276</v>
      </c>
      <c r="D307" s="22">
        <f t="shared" si="26"/>
        <v>108307.21618987729</v>
      </c>
      <c r="E307" s="22">
        <f t="shared" si="27"/>
        <v>785.60283495860722</v>
      </c>
      <c r="F307" s="22">
        <f t="shared" si="29"/>
        <v>183741.55381012271</v>
      </c>
      <c r="G307" s="22">
        <f t="shared" si="28"/>
        <v>120629.04902483565</v>
      </c>
      <c r="H307" s="3"/>
    </row>
    <row r="308" spans="1:8" x14ac:dyDescent="0.2">
      <c r="A308" s="21">
        <v>52657</v>
      </c>
      <c r="B308" s="22">
        <f t="shared" si="24"/>
        <v>986.65125</v>
      </c>
      <c r="C308" s="22">
        <f t="shared" si="25"/>
        <v>199.7390769831284</v>
      </c>
      <c r="D308" s="22">
        <f t="shared" si="26"/>
        <v>108506.95526686042</v>
      </c>
      <c r="E308" s="22">
        <f t="shared" si="27"/>
        <v>786.91217301687163</v>
      </c>
      <c r="F308" s="22">
        <f t="shared" si="29"/>
        <v>184528.46598313958</v>
      </c>
      <c r="G308" s="22">
        <f t="shared" si="28"/>
        <v>119843.44618987704</v>
      </c>
      <c r="H308" s="3"/>
    </row>
    <row r="309" spans="1:8" x14ac:dyDescent="0.2">
      <c r="A309" s="21">
        <v>52688</v>
      </c>
      <c r="B309" s="22">
        <f t="shared" si="24"/>
        <v>986.65125</v>
      </c>
      <c r="C309" s="22">
        <f t="shared" si="25"/>
        <v>198.42755669476693</v>
      </c>
      <c r="D309" s="22">
        <f t="shared" si="26"/>
        <v>108705.38282355518</v>
      </c>
      <c r="E309" s="22">
        <f t="shared" si="27"/>
        <v>788.22369330523304</v>
      </c>
      <c r="F309" s="22">
        <f t="shared" si="29"/>
        <v>185316.6896764448</v>
      </c>
      <c r="G309" s="22">
        <f t="shared" si="28"/>
        <v>119056.53401686017</v>
      </c>
      <c r="H309" s="3"/>
    </row>
    <row r="310" spans="1:8" x14ac:dyDescent="0.2">
      <c r="A310" s="21">
        <v>52718</v>
      </c>
      <c r="B310" s="22">
        <f t="shared" si="24"/>
        <v>986.65125</v>
      </c>
      <c r="C310" s="22">
        <f t="shared" si="25"/>
        <v>197.11385053925824</v>
      </c>
      <c r="D310" s="22">
        <f t="shared" si="26"/>
        <v>108902.49667409444</v>
      </c>
      <c r="E310" s="22">
        <f t="shared" si="27"/>
        <v>789.53739946074177</v>
      </c>
      <c r="F310" s="22">
        <f t="shared" si="29"/>
        <v>186106.22707590554</v>
      </c>
      <c r="G310" s="22">
        <f t="shared" si="28"/>
        <v>118268.31032355494</v>
      </c>
      <c r="H310" s="3"/>
    </row>
    <row r="311" spans="1:8" x14ac:dyDescent="0.2">
      <c r="A311" s="21">
        <v>52749</v>
      </c>
      <c r="B311" s="22">
        <f t="shared" si="24"/>
        <v>986.65125</v>
      </c>
      <c r="C311" s="22">
        <f t="shared" si="25"/>
        <v>195.79795487349034</v>
      </c>
      <c r="D311" s="22">
        <f t="shared" si="26"/>
        <v>109098.29462896792</v>
      </c>
      <c r="E311" s="22">
        <f t="shared" si="27"/>
        <v>790.85329512650969</v>
      </c>
      <c r="F311" s="22">
        <f t="shared" si="29"/>
        <v>186897.08037103206</v>
      </c>
      <c r="G311" s="22">
        <f t="shared" si="28"/>
        <v>117478.7729240942</v>
      </c>
      <c r="H311" s="3"/>
    </row>
    <row r="312" spans="1:8" x14ac:dyDescent="0.2">
      <c r="A312" s="21">
        <v>52779</v>
      </c>
      <c r="B312" s="22">
        <f t="shared" si="24"/>
        <v>986.65125</v>
      </c>
      <c r="C312" s="22">
        <f t="shared" si="25"/>
        <v>194.47986604827949</v>
      </c>
      <c r="D312" s="22">
        <f t="shared" si="26"/>
        <v>109292.7744950162</v>
      </c>
      <c r="E312" s="22">
        <f t="shared" si="27"/>
        <v>792.17138395172049</v>
      </c>
      <c r="F312" s="22">
        <f t="shared" si="29"/>
        <v>187689.25175498379</v>
      </c>
      <c r="G312" s="22">
        <f t="shared" si="28"/>
        <v>116687.91962896769</v>
      </c>
      <c r="H312" s="3"/>
    </row>
    <row r="313" spans="1:8" x14ac:dyDescent="0.2">
      <c r="A313" s="21">
        <v>52810</v>
      </c>
      <c r="B313" s="22">
        <f t="shared" si="24"/>
        <v>986.65125</v>
      </c>
      <c r="C313" s="22">
        <f t="shared" si="25"/>
        <v>193.15958040835994</v>
      </c>
      <c r="D313" s="22">
        <f t="shared" si="26"/>
        <v>109485.93407542456</v>
      </c>
      <c r="E313" s="22">
        <f t="shared" si="27"/>
        <v>793.49166959164006</v>
      </c>
      <c r="F313" s="22">
        <f t="shared" si="29"/>
        <v>188482.74342457543</v>
      </c>
      <c r="G313" s="22">
        <f t="shared" si="28"/>
        <v>115895.74824501597</v>
      </c>
      <c r="H313" s="3"/>
    </row>
    <row r="314" spans="1:8" x14ac:dyDescent="0.2">
      <c r="A314" s="21">
        <v>52841</v>
      </c>
      <c r="B314" s="22">
        <f t="shared" si="24"/>
        <v>986.65125</v>
      </c>
      <c r="C314" s="22">
        <f t="shared" si="25"/>
        <v>191.83709429237388</v>
      </c>
      <c r="D314" s="22">
        <f t="shared" si="26"/>
        <v>109677.77116971694</v>
      </c>
      <c r="E314" s="22">
        <f t="shared" si="27"/>
        <v>794.81415570762613</v>
      </c>
      <c r="F314" s="22">
        <f t="shared" si="29"/>
        <v>189277.55758028306</v>
      </c>
      <c r="G314" s="22">
        <f t="shared" si="28"/>
        <v>115102.25657542433</v>
      </c>
      <c r="H314" s="3"/>
    </row>
    <row r="315" spans="1:8" x14ac:dyDescent="0.2">
      <c r="A315" s="21">
        <v>52871</v>
      </c>
      <c r="B315" s="22">
        <f t="shared" si="24"/>
        <v>986.65125</v>
      </c>
      <c r="C315" s="22">
        <f t="shared" si="25"/>
        <v>190.51240403286116</v>
      </c>
      <c r="D315" s="22">
        <f t="shared" si="26"/>
        <v>109868.28357374981</v>
      </c>
      <c r="E315" s="22">
        <f t="shared" si="27"/>
        <v>796.13884596713888</v>
      </c>
      <c r="F315" s="22">
        <f t="shared" si="29"/>
        <v>190073.69642625019</v>
      </c>
      <c r="G315" s="22">
        <f t="shared" si="28"/>
        <v>114307.4424197167</v>
      </c>
      <c r="H315" s="3"/>
    </row>
    <row r="316" spans="1:8" x14ac:dyDescent="0.2">
      <c r="A316" s="21">
        <v>52902</v>
      </c>
      <c r="B316" s="22">
        <f t="shared" si="24"/>
        <v>986.65125</v>
      </c>
      <c r="C316" s="22">
        <f t="shared" si="25"/>
        <v>189.18550595624924</v>
      </c>
      <c r="D316" s="22">
        <f t="shared" si="26"/>
        <v>110057.46907970606</v>
      </c>
      <c r="E316" s="22">
        <f t="shared" si="27"/>
        <v>797.46574404375076</v>
      </c>
      <c r="F316" s="22">
        <f t="shared" si="29"/>
        <v>190871.16217029394</v>
      </c>
      <c r="G316" s="22">
        <f t="shared" si="28"/>
        <v>113511.30357374955</v>
      </c>
      <c r="H316" s="3"/>
    </row>
    <row r="317" spans="1:8" x14ac:dyDescent="0.2">
      <c r="A317" s="21">
        <v>52932</v>
      </c>
      <c r="B317" s="22">
        <f t="shared" si="24"/>
        <v>986.65125</v>
      </c>
      <c r="C317" s="22">
        <f t="shared" si="25"/>
        <v>187.856396382843</v>
      </c>
      <c r="D317" s="22">
        <f t="shared" si="26"/>
        <v>110245.32547608891</v>
      </c>
      <c r="E317" s="22">
        <f t="shared" si="27"/>
        <v>798.79485361715706</v>
      </c>
      <c r="F317" s="22">
        <f t="shared" si="29"/>
        <v>191669.95702391109</v>
      </c>
      <c r="G317" s="22">
        <f t="shared" si="28"/>
        <v>112713.83782970581</v>
      </c>
      <c r="H317" s="3"/>
    </row>
    <row r="318" spans="1:8" x14ac:dyDescent="0.2">
      <c r="A318" s="21">
        <v>52963</v>
      </c>
      <c r="B318" s="22">
        <f t="shared" si="24"/>
        <v>986.65125</v>
      </c>
      <c r="C318" s="22">
        <f t="shared" si="25"/>
        <v>186.52507162681442</v>
      </c>
      <c r="D318" s="22">
        <f t="shared" si="26"/>
        <v>110431.85054771573</v>
      </c>
      <c r="E318" s="22">
        <f t="shared" si="27"/>
        <v>800.12617837318555</v>
      </c>
      <c r="F318" s="22">
        <f t="shared" si="29"/>
        <v>192470.08320228427</v>
      </c>
      <c r="G318" s="22">
        <f t="shared" si="28"/>
        <v>111915.04297608865</v>
      </c>
      <c r="H318" s="3"/>
    </row>
    <row r="319" spans="1:8" x14ac:dyDescent="0.2">
      <c r="A319" s="21">
        <v>52994</v>
      </c>
      <c r="B319" s="22">
        <f t="shared" si="24"/>
        <v>986.65125</v>
      </c>
      <c r="C319" s="22">
        <f t="shared" si="25"/>
        <v>185.19152799619243</v>
      </c>
      <c r="D319" s="22">
        <f t="shared" si="26"/>
        <v>110617.04207571193</v>
      </c>
      <c r="E319" s="22">
        <f t="shared" si="27"/>
        <v>801.45972200380754</v>
      </c>
      <c r="F319" s="22">
        <f t="shared" si="29"/>
        <v>193271.54292428808</v>
      </c>
      <c r="G319" s="22">
        <f t="shared" si="28"/>
        <v>111114.91679771546</v>
      </c>
      <c r="H319" s="3"/>
    </row>
    <row r="320" spans="1:8" x14ac:dyDescent="0.2">
      <c r="A320" s="21">
        <v>53022</v>
      </c>
      <c r="B320" s="22">
        <f t="shared" si="24"/>
        <v>986.65125</v>
      </c>
      <c r="C320" s="22">
        <f t="shared" si="25"/>
        <v>183.85576179285275</v>
      </c>
      <c r="D320" s="22">
        <f t="shared" si="26"/>
        <v>110800.89783750479</v>
      </c>
      <c r="E320" s="22">
        <f t="shared" si="27"/>
        <v>802.79548820714729</v>
      </c>
      <c r="F320" s="22">
        <f t="shared" si="29"/>
        <v>194074.33841249521</v>
      </c>
      <c r="G320" s="22">
        <f t="shared" si="28"/>
        <v>110313.45707571165</v>
      </c>
      <c r="H320" s="3"/>
    </row>
    <row r="321" spans="1:8" x14ac:dyDescent="0.2">
      <c r="A321" s="21">
        <v>53053</v>
      </c>
      <c r="B321" s="22">
        <f t="shared" si="24"/>
        <v>986.65125</v>
      </c>
      <c r="C321" s="22">
        <f t="shared" si="25"/>
        <v>182.51776931250748</v>
      </c>
      <c r="D321" s="22">
        <f t="shared" si="26"/>
        <v>110983.41560681729</v>
      </c>
      <c r="E321" s="22">
        <f t="shared" si="27"/>
        <v>804.13348068749247</v>
      </c>
      <c r="F321" s="22">
        <f t="shared" si="29"/>
        <v>194878.47189318269</v>
      </c>
      <c r="G321" s="22">
        <f t="shared" si="28"/>
        <v>109510.6615875045</v>
      </c>
      <c r="H321" s="3"/>
    </row>
    <row r="322" spans="1:8" x14ac:dyDescent="0.2">
      <c r="A322" s="21">
        <v>53083</v>
      </c>
      <c r="B322" s="22">
        <f t="shared" si="24"/>
        <v>986.65125</v>
      </c>
      <c r="C322" s="22">
        <f t="shared" si="25"/>
        <v>181.177546844695</v>
      </c>
      <c r="D322" s="22">
        <f t="shared" si="26"/>
        <v>111164.59315366199</v>
      </c>
      <c r="E322" s="22">
        <f t="shared" si="27"/>
        <v>805.47370315530497</v>
      </c>
      <c r="F322" s="22">
        <f t="shared" si="29"/>
        <v>195683.94559633799</v>
      </c>
      <c r="G322" s="22">
        <f t="shared" si="28"/>
        <v>108706.528106817</v>
      </c>
      <c r="H322" s="3"/>
    </row>
    <row r="323" spans="1:8" x14ac:dyDescent="0.2">
      <c r="A323" s="21">
        <v>53114</v>
      </c>
      <c r="B323" s="22">
        <f t="shared" si="24"/>
        <v>986.65125</v>
      </c>
      <c r="C323" s="22">
        <f t="shared" si="25"/>
        <v>179.8350906727695</v>
      </c>
      <c r="D323" s="22">
        <f t="shared" si="26"/>
        <v>111344.42824433476</v>
      </c>
      <c r="E323" s="22">
        <f t="shared" si="27"/>
        <v>806.81615932723048</v>
      </c>
      <c r="F323" s="22">
        <f t="shared" si="29"/>
        <v>196490.76175566521</v>
      </c>
      <c r="G323" s="22">
        <f t="shared" si="28"/>
        <v>107901.05440366169</v>
      </c>
      <c r="H323" s="3"/>
    </row>
    <row r="324" spans="1:8" x14ac:dyDescent="0.2">
      <c r="A324" s="21">
        <v>53144</v>
      </c>
      <c r="B324" s="22">
        <f t="shared" si="24"/>
        <v>986.65125</v>
      </c>
      <c r="C324" s="22">
        <f t="shared" si="25"/>
        <v>178.49039707389079</v>
      </c>
      <c r="D324" s="22">
        <f t="shared" si="26"/>
        <v>111522.91864140866</v>
      </c>
      <c r="E324" s="22">
        <f t="shared" si="27"/>
        <v>808.16085292610921</v>
      </c>
      <c r="F324" s="22">
        <f t="shared" si="29"/>
        <v>197298.92260859133</v>
      </c>
      <c r="G324" s="22">
        <f t="shared" si="28"/>
        <v>107094.23824433447</v>
      </c>
      <c r="H324" s="3"/>
    </row>
    <row r="325" spans="1:8" x14ac:dyDescent="0.2">
      <c r="A325" s="21">
        <v>53175</v>
      </c>
      <c r="B325" s="22">
        <f t="shared" si="24"/>
        <v>986.65125</v>
      </c>
      <c r="C325" s="22">
        <f t="shared" si="25"/>
        <v>177.14346231901393</v>
      </c>
      <c r="D325" s="22">
        <f t="shared" si="26"/>
        <v>111700.06210372767</v>
      </c>
      <c r="E325" s="22">
        <f t="shared" si="27"/>
        <v>809.5077876809861</v>
      </c>
      <c r="F325" s="22">
        <f t="shared" si="29"/>
        <v>198108.43039627231</v>
      </c>
      <c r="G325" s="22">
        <f t="shared" si="28"/>
        <v>106286.07739140835</v>
      </c>
      <c r="H325" s="3"/>
    </row>
    <row r="326" spans="1:8" x14ac:dyDescent="0.2">
      <c r="A326" s="21">
        <v>53206</v>
      </c>
      <c r="B326" s="22">
        <f t="shared" si="24"/>
        <v>986.65125</v>
      </c>
      <c r="C326" s="22">
        <f t="shared" si="25"/>
        <v>175.79428267287895</v>
      </c>
      <c r="D326" s="22">
        <f t="shared" si="26"/>
        <v>111875.85638640056</v>
      </c>
      <c r="E326" s="22">
        <f t="shared" si="27"/>
        <v>810.85696732712108</v>
      </c>
      <c r="F326" s="22">
        <f t="shared" si="29"/>
        <v>198919.28736359943</v>
      </c>
      <c r="G326" s="22">
        <f t="shared" si="28"/>
        <v>105476.56960372737</v>
      </c>
      <c r="H326" s="3"/>
    </row>
    <row r="327" spans="1:8" x14ac:dyDescent="0.2">
      <c r="A327" s="21">
        <v>53236</v>
      </c>
      <c r="B327" s="22">
        <f t="shared" si="24"/>
        <v>986.65125</v>
      </c>
      <c r="C327" s="22">
        <f t="shared" si="25"/>
        <v>174.44285439400042</v>
      </c>
      <c r="D327" s="22">
        <f t="shared" si="26"/>
        <v>112050.29924079456</v>
      </c>
      <c r="E327" s="22">
        <f t="shared" si="27"/>
        <v>812.20839560599961</v>
      </c>
      <c r="F327" s="22">
        <f t="shared" si="29"/>
        <v>199731.49575920543</v>
      </c>
      <c r="G327" s="22">
        <f t="shared" si="28"/>
        <v>104665.71263640025</v>
      </c>
      <c r="H327" s="3"/>
    </row>
    <row r="328" spans="1:8" x14ac:dyDescent="0.2">
      <c r="A328" s="21">
        <v>53267</v>
      </c>
      <c r="B328" s="22">
        <f t="shared" si="24"/>
        <v>986.65125</v>
      </c>
      <c r="C328" s="22">
        <f t="shared" si="25"/>
        <v>173.08917373465709</v>
      </c>
      <c r="D328" s="22">
        <f t="shared" si="26"/>
        <v>112223.38841452921</v>
      </c>
      <c r="E328" s="22">
        <f t="shared" si="27"/>
        <v>813.56207626534297</v>
      </c>
      <c r="F328" s="22">
        <f t="shared" si="29"/>
        <v>200545.05783547077</v>
      </c>
      <c r="G328" s="22">
        <f t="shared" si="28"/>
        <v>103853.50424079425</v>
      </c>
      <c r="H328" s="3"/>
    </row>
    <row r="329" spans="1:8" x14ac:dyDescent="0.2">
      <c r="A329" s="21">
        <v>53297</v>
      </c>
      <c r="B329" s="22">
        <f t="shared" si="24"/>
        <v>986.65125</v>
      </c>
      <c r="C329" s="22">
        <f t="shared" si="25"/>
        <v>171.73323694088151</v>
      </c>
      <c r="D329" s="22">
        <f t="shared" si="26"/>
        <v>112395.12165147009</v>
      </c>
      <c r="E329" s="22">
        <f t="shared" si="27"/>
        <v>814.91801305911849</v>
      </c>
      <c r="F329" s="22">
        <f t="shared" si="29"/>
        <v>201359.9758485299</v>
      </c>
      <c r="G329" s="22">
        <f t="shared" si="28"/>
        <v>103039.94216452891</v>
      </c>
      <c r="H329" s="3"/>
    </row>
    <row r="330" spans="1:8" x14ac:dyDescent="0.2">
      <c r="A330" s="21">
        <v>53328</v>
      </c>
      <c r="B330" s="22">
        <f t="shared" si="24"/>
        <v>986.65125</v>
      </c>
      <c r="C330" s="22">
        <f t="shared" si="25"/>
        <v>170.37504025244968</v>
      </c>
      <c r="D330" s="22">
        <f t="shared" si="26"/>
        <v>112565.49669172254</v>
      </c>
      <c r="E330" s="22">
        <f t="shared" si="27"/>
        <v>816.2762097475503</v>
      </c>
      <c r="F330" s="22">
        <f t="shared" si="29"/>
        <v>202176.25205827746</v>
      </c>
      <c r="G330" s="22">
        <f t="shared" si="28"/>
        <v>102225.0241514698</v>
      </c>
      <c r="H330" s="3"/>
    </row>
    <row r="331" spans="1:8" x14ac:dyDescent="0.2">
      <c r="A331" s="21">
        <v>53359</v>
      </c>
      <c r="B331" s="22">
        <f t="shared" si="24"/>
        <v>986.65125</v>
      </c>
      <c r="C331" s="22">
        <f t="shared" si="25"/>
        <v>169.01457990287042</v>
      </c>
      <c r="D331" s="22">
        <f t="shared" si="26"/>
        <v>112734.51127162541</v>
      </c>
      <c r="E331" s="22">
        <f t="shared" si="27"/>
        <v>817.63667009712958</v>
      </c>
      <c r="F331" s="22">
        <f t="shared" si="29"/>
        <v>202993.88872837459</v>
      </c>
      <c r="G331" s="22">
        <f t="shared" si="28"/>
        <v>101408.74794172225</v>
      </c>
      <c r="H331" s="3"/>
    </row>
    <row r="332" spans="1:8" x14ac:dyDescent="0.2">
      <c r="A332" s="21">
        <v>53387</v>
      </c>
      <c r="B332" s="22">
        <f t="shared" si="24"/>
        <v>986.65125</v>
      </c>
      <c r="C332" s="22">
        <f t="shared" si="25"/>
        <v>167.65185211937521</v>
      </c>
      <c r="D332" s="22">
        <f t="shared" si="26"/>
        <v>112902.16312374479</v>
      </c>
      <c r="E332" s="22">
        <f t="shared" si="27"/>
        <v>818.99939788062477</v>
      </c>
      <c r="F332" s="22">
        <f t="shared" si="29"/>
        <v>203812.88812625522</v>
      </c>
      <c r="G332" s="22">
        <f t="shared" si="28"/>
        <v>100591.11127162512</v>
      </c>
      <c r="H332" s="3"/>
    </row>
    <row r="333" spans="1:8" x14ac:dyDescent="0.2">
      <c r="A333" s="21">
        <v>53418</v>
      </c>
      <c r="B333" s="22">
        <f t="shared" ref="B333:B396" si="30">B332</f>
        <v>986.65125</v>
      </c>
      <c r="C333" s="22">
        <f t="shared" ref="C333:C396" si="31">G333*$B$3/(12*100)</f>
        <v>166.28685312290747</v>
      </c>
      <c r="D333" s="22">
        <f t="shared" ref="D333:D396" si="32">D332+C333</f>
        <v>113068.44997686769</v>
      </c>
      <c r="E333" s="22">
        <f t="shared" ref="E333:E396" si="33">B333-C333</f>
        <v>820.36439687709253</v>
      </c>
      <c r="F333" s="22">
        <f t="shared" si="29"/>
        <v>204633.25252313231</v>
      </c>
      <c r="G333" s="22">
        <f t="shared" ref="G333:G396" si="34">G332-E332-H332</f>
        <v>99772.111873744492</v>
      </c>
      <c r="H333" s="3"/>
    </row>
    <row r="334" spans="1:8" x14ac:dyDescent="0.2">
      <c r="A334" s="21">
        <v>53448</v>
      </c>
      <c r="B334" s="22">
        <f t="shared" si="30"/>
        <v>986.65125</v>
      </c>
      <c r="C334" s="22">
        <f t="shared" si="31"/>
        <v>164.91957912811233</v>
      </c>
      <c r="D334" s="22">
        <f t="shared" si="32"/>
        <v>113233.3695559958</v>
      </c>
      <c r="E334" s="22">
        <f t="shared" si="33"/>
        <v>821.73167087188767</v>
      </c>
      <c r="F334" s="22">
        <f t="shared" ref="F334:F397" si="35">E334+F333+H333</f>
        <v>205454.98419400421</v>
      </c>
      <c r="G334" s="22">
        <f t="shared" si="34"/>
        <v>98951.7474768674</v>
      </c>
      <c r="H334" s="3"/>
    </row>
    <row r="335" spans="1:8" x14ac:dyDescent="0.2">
      <c r="A335" s="21">
        <v>53479</v>
      </c>
      <c r="B335" s="22">
        <f t="shared" si="30"/>
        <v>986.65125</v>
      </c>
      <c r="C335" s="22">
        <f t="shared" si="31"/>
        <v>163.55002634332587</v>
      </c>
      <c r="D335" s="22">
        <f t="shared" si="32"/>
        <v>113396.91958233912</v>
      </c>
      <c r="E335" s="22">
        <f t="shared" si="33"/>
        <v>823.10122365667416</v>
      </c>
      <c r="F335" s="22">
        <f t="shared" si="35"/>
        <v>206278.08541766088</v>
      </c>
      <c r="G335" s="22">
        <f t="shared" si="34"/>
        <v>98130.015805995514</v>
      </c>
      <c r="H335" s="3"/>
    </row>
    <row r="336" spans="1:8" x14ac:dyDescent="0.2">
      <c r="A336" s="21">
        <v>53509</v>
      </c>
      <c r="B336" s="22">
        <f t="shared" si="30"/>
        <v>986.65125</v>
      </c>
      <c r="C336" s="22">
        <f t="shared" si="31"/>
        <v>162.17819097056474</v>
      </c>
      <c r="D336" s="22">
        <f t="shared" si="32"/>
        <v>113559.09777330968</v>
      </c>
      <c r="E336" s="22">
        <f t="shared" si="33"/>
        <v>824.47305902943526</v>
      </c>
      <c r="F336" s="22">
        <f t="shared" si="35"/>
        <v>207102.55847669032</v>
      </c>
      <c r="G336" s="22">
        <f t="shared" si="34"/>
        <v>97306.914582338839</v>
      </c>
      <c r="H336" s="3"/>
    </row>
    <row r="337" spans="1:8" x14ac:dyDescent="0.2">
      <c r="A337" s="21">
        <v>53540</v>
      </c>
      <c r="B337" s="22">
        <f t="shared" si="30"/>
        <v>986.65125</v>
      </c>
      <c r="C337" s="22">
        <f t="shared" si="31"/>
        <v>160.80406920551567</v>
      </c>
      <c r="D337" s="22">
        <f t="shared" si="32"/>
        <v>113719.9018425152</v>
      </c>
      <c r="E337" s="22">
        <f t="shared" si="33"/>
        <v>825.8471807944843</v>
      </c>
      <c r="F337" s="22">
        <f t="shared" si="35"/>
        <v>207928.40565748481</v>
      </c>
      <c r="G337" s="22">
        <f t="shared" si="34"/>
        <v>96482.441523309404</v>
      </c>
      <c r="H337" s="3"/>
    </row>
    <row r="338" spans="1:8" x14ac:dyDescent="0.2">
      <c r="A338" s="21">
        <v>53571</v>
      </c>
      <c r="B338" s="22">
        <f t="shared" si="30"/>
        <v>986.65125</v>
      </c>
      <c r="C338" s="22">
        <f t="shared" si="31"/>
        <v>159.42765723752487</v>
      </c>
      <c r="D338" s="22">
        <f t="shared" si="32"/>
        <v>113879.32949975273</v>
      </c>
      <c r="E338" s="22">
        <f t="shared" si="33"/>
        <v>827.22359276247516</v>
      </c>
      <c r="F338" s="22">
        <f t="shared" si="35"/>
        <v>208755.62925024729</v>
      </c>
      <c r="G338" s="22">
        <f t="shared" si="34"/>
        <v>95656.594342514916</v>
      </c>
      <c r="H338" s="3"/>
    </row>
    <row r="339" spans="1:8" x14ac:dyDescent="0.2">
      <c r="A339" s="21">
        <v>53601</v>
      </c>
      <c r="B339" s="22">
        <f t="shared" si="30"/>
        <v>986.65125</v>
      </c>
      <c r="C339" s="22">
        <f t="shared" si="31"/>
        <v>158.04895124958742</v>
      </c>
      <c r="D339" s="22">
        <f t="shared" si="32"/>
        <v>114037.37845100231</v>
      </c>
      <c r="E339" s="22">
        <f t="shared" si="33"/>
        <v>828.60229875041261</v>
      </c>
      <c r="F339" s="22">
        <f t="shared" si="35"/>
        <v>209584.23154899772</v>
      </c>
      <c r="G339" s="22">
        <f t="shared" si="34"/>
        <v>94829.370749752445</v>
      </c>
      <c r="H339" s="3"/>
    </row>
    <row r="340" spans="1:8" x14ac:dyDescent="0.2">
      <c r="A340" s="21">
        <v>53632</v>
      </c>
      <c r="B340" s="22">
        <f t="shared" si="30"/>
        <v>986.65125</v>
      </c>
      <c r="C340" s="22">
        <f t="shared" si="31"/>
        <v>156.66794741833672</v>
      </c>
      <c r="D340" s="22">
        <f t="shared" si="32"/>
        <v>114194.04639842064</v>
      </c>
      <c r="E340" s="22">
        <f t="shared" si="33"/>
        <v>829.98330258166334</v>
      </c>
      <c r="F340" s="22">
        <f t="shared" si="35"/>
        <v>210414.2148515794</v>
      </c>
      <c r="G340" s="22">
        <f t="shared" si="34"/>
        <v>94000.768451002034</v>
      </c>
      <c r="H340" s="3"/>
    </row>
    <row r="341" spans="1:8" x14ac:dyDescent="0.2">
      <c r="A341" s="21">
        <v>53662</v>
      </c>
      <c r="B341" s="22">
        <f t="shared" si="30"/>
        <v>986.65125</v>
      </c>
      <c r="C341" s="22">
        <f t="shared" si="31"/>
        <v>155.28464191403395</v>
      </c>
      <c r="D341" s="22">
        <f t="shared" si="32"/>
        <v>114349.33104033468</v>
      </c>
      <c r="E341" s="22">
        <f t="shared" si="33"/>
        <v>831.36660808596605</v>
      </c>
      <c r="F341" s="22">
        <f t="shared" si="35"/>
        <v>211245.58145966535</v>
      </c>
      <c r="G341" s="22">
        <f t="shared" si="34"/>
        <v>93170.785148420371</v>
      </c>
      <c r="H341" s="3"/>
    </row>
    <row r="342" spans="1:8" x14ac:dyDescent="0.2">
      <c r="A342" s="21">
        <v>53693</v>
      </c>
      <c r="B342" s="22">
        <f t="shared" si="30"/>
        <v>986.65125</v>
      </c>
      <c r="C342" s="22">
        <f t="shared" si="31"/>
        <v>153.89903090055734</v>
      </c>
      <c r="D342" s="22">
        <f t="shared" si="32"/>
        <v>114503.23007123524</v>
      </c>
      <c r="E342" s="22">
        <f t="shared" si="33"/>
        <v>832.75221909944264</v>
      </c>
      <c r="F342" s="22">
        <f t="shared" si="35"/>
        <v>212078.33367876479</v>
      </c>
      <c r="G342" s="22">
        <f t="shared" si="34"/>
        <v>92339.418540334402</v>
      </c>
      <c r="H342" s="3"/>
    </row>
    <row r="343" spans="1:8" x14ac:dyDescent="0.2">
      <c r="A343" s="21">
        <v>53724</v>
      </c>
      <c r="B343" s="22">
        <f t="shared" si="30"/>
        <v>986.65125</v>
      </c>
      <c r="C343" s="22">
        <f t="shared" si="31"/>
        <v>152.51111053539159</v>
      </c>
      <c r="D343" s="22">
        <f t="shared" si="32"/>
        <v>114655.74118177063</v>
      </c>
      <c r="E343" s="22">
        <f t="shared" si="33"/>
        <v>834.14013946460841</v>
      </c>
      <c r="F343" s="22">
        <f t="shared" si="35"/>
        <v>212912.47381822939</v>
      </c>
      <c r="G343" s="22">
        <f t="shared" si="34"/>
        <v>91506.666321234952</v>
      </c>
      <c r="H343" s="3"/>
    </row>
    <row r="344" spans="1:8" x14ac:dyDescent="0.2">
      <c r="A344" s="21">
        <v>53752</v>
      </c>
      <c r="B344" s="22">
        <f t="shared" si="30"/>
        <v>986.65125</v>
      </c>
      <c r="C344" s="22">
        <f t="shared" si="31"/>
        <v>151.12087696961723</v>
      </c>
      <c r="D344" s="22">
        <f t="shared" si="32"/>
        <v>114806.86205874025</v>
      </c>
      <c r="E344" s="22">
        <f t="shared" si="33"/>
        <v>835.53037303038275</v>
      </c>
      <c r="F344" s="22">
        <f t="shared" si="35"/>
        <v>213748.00419125977</v>
      </c>
      <c r="G344" s="22">
        <f t="shared" si="34"/>
        <v>90672.526181770343</v>
      </c>
      <c r="H344" s="3"/>
    </row>
    <row r="345" spans="1:8" x14ac:dyDescent="0.2">
      <c r="A345" s="21">
        <v>53783</v>
      </c>
      <c r="B345" s="22">
        <f t="shared" si="30"/>
        <v>986.65125</v>
      </c>
      <c r="C345" s="22">
        <f t="shared" si="31"/>
        <v>149.72832634789992</v>
      </c>
      <c r="D345" s="22">
        <f t="shared" si="32"/>
        <v>114956.59038508816</v>
      </c>
      <c r="E345" s="22">
        <f t="shared" si="33"/>
        <v>836.92292365210005</v>
      </c>
      <c r="F345" s="22">
        <f t="shared" si="35"/>
        <v>214584.92711491187</v>
      </c>
      <c r="G345" s="22">
        <f t="shared" si="34"/>
        <v>89836.995808739957</v>
      </c>
      <c r="H345" s="3"/>
    </row>
    <row r="346" spans="1:8" x14ac:dyDescent="0.2">
      <c r="A346" s="21">
        <v>53813</v>
      </c>
      <c r="B346" s="22">
        <f t="shared" si="30"/>
        <v>986.65125</v>
      </c>
      <c r="C346" s="22">
        <f t="shared" si="31"/>
        <v>148.33345480847976</v>
      </c>
      <c r="D346" s="22">
        <f t="shared" si="32"/>
        <v>115104.92383989664</v>
      </c>
      <c r="E346" s="22">
        <f t="shared" si="33"/>
        <v>838.31779519152019</v>
      </c>
      <c r="F346" s="22">
        <f t="shared" si="35"/>
        <v>215423.24491010339</v>
      </c>
      <c r="G346" s="22">
        <f t="shared" si="34"/>
        <v>89000.072885087851</v>
      </c>
      <c r="H346" s="3"/>
    </row>
    <row r="347" spans="1:8" x14ac:dyDescent="0.2">
      <c r="A347" s="21">
        <v>53844</v>
      </c>
      <c r="B347" s="22">
        <f t="shared" si="30"/>
        <v>986.65125</v>
      </c>
      <c r="C347" s="22">
        <f t="shared" si="31"/>
        <v>146.93625848316057</v>
      </c>
      <c r="D347" s="22">
        <f t="shared" si="32"/>
        <v>115251.8600983798</v>
      </c>
      <c r="E347" s="22">
        <f t="shared" si="33"/>
        <v>839.7149915168394</v>
      </c>
      <c r="F347" s="22">
        <f t="shared" si="35"/>
        <v>216262.95990162023</v>
      </c>
      <c r="G347" s="22">
        <f t="shared" si="34"/>
        <v>88161.755089896338</v>
      </c>
      <c r="H347" s="3"/>
    </row>
    <row r="348" spans="1:8" x14ac:dyDescent="0.2">
      <c r="A348" s="21">
        <v>53874</v>
      </c>
      <c r="B348" s="22">
        <f t="shared" si="30"/>
        <v>986.65125</v>
      </c>
      <c r="C348" s="22">
        <f t="shared" si="31"/>
        <v>145.53673349729917</v>
      </c>
      <c r="D348" s="22">
        <f t="shared" si="32"/>
        <v>115397.39683187709</v>
      </c>
      <c r="E348" s="22">
        <f t="shared" si="33"/>
        <v>841.11451650270078</v>
      </c>
      <c r="F348" s="22">
        <f t="shared" si="35"/>
        <v>217104.07441812294</v>
      </c>
      <c r="G348" s="22">
        <f t="shared" si="34"/>
        <v>87322.040098379497</v>
      </c>
      <c r="H348" s="3"/>
    </row>
    <row r="349" spans="1:8" x14ac:dyDescent="0.2">
      <c r="A349" s="21">
        <v>53905</v>
      </c>
      <c r="B349" s="22">
        <f t="shared" si="30"/>
        <v>986.65125</v>
      </c>
      <c r="C349" s="22">
        <f t="shared" si="31"/>
        <v>144.13487596979468</v>
      </c>
      <c r="D349" s="22">
        <f t="shared" si="32"/>
        <v>115541.53170784689</v>
      </c>
      <c r="E349" s="22">
        <f t="shared" si="33"/>
        <v>842.51637403020527</v>
      </c>
      <c r="F349" s="22">
        <f t="shared" si="35"/>
        <v>217946.59079215315</v>
      </c>
      <c r="G349" s="22">
        <f t="shared" si="34"/>
        <v>86480.9255818768</v>
      </c>
      <c r="H349" s="3"/>
    </row>
    <row r="350" spans="1:8" x14ac:dyDescent="0.2">
      <c r="A350" s="21">
        <v>53936</v>
      </c>
      <c r="B350" s="22">
        <f t="shared" si="30"/>
        <v>986.65125</v>
      </c>
      <c r="C350" s="22">
        <f t="shared" si="31"/>
        <v>142.73068201307765</v>
      </c>
      <c r="D350" s="22">
        <f t="shared" si="32"/>
        <v>115684.26238985997</v>
      </c>
      <c r="E350" s="22">
        <f t="shared" si="33"/>
        <v>843.92056798692238</v>
      </c>
      <c r="F350" s="22">
        <f t="shared" si="35"/>
        <v>218790.51136014008</v>
      </c>
      <c r="G350" s="22">
        <f t="shared" si="34"/>
        <v>85638.409207846591</v>
      </c>
      <c r="H350" s="3"/>
    </row>
    <row r="351" spans="1:8" x14ac:dyDescent="0.2">
      <c r="A351" s="21">
        <v>53966</v>
      </c>
      <c r="B351" s="22">
        <f t="shared" si="30"/>
        <v>986.65125</v>
      </c>
      <c r="C351" s="22">
        <f t="shared" si="31"/>
        <v>141.32414773309947</v>
      </c>
      <c r="D351" s="22">
        <f t="shared" si="32"/>
        <v>115825.58653759307</v>
      </c>
      <c r="E351" s="22">
        <f t="shared" si="33"/>
        <v>845.32710226690051</v>
      </c>
      <c r="F351" s="22">
        <f t="shared" si="35"/>
        <v>219635.83846240697</v>
      </c>
      <c r="G351" s="22">
        <f t="shared" si="34"/>
        <v>84794.488639859672</v>
      </c>
      <c r="H351" s="3"/>
    </row>
    <row r="352" spans="1:8" x14ac:dyDescent="0.2">
      <c r="A352" s="21">
        <v>53997</v>
      </c>
      <c r="B352" s="22">
        <f t="shared" si="30"/>
        <v>986.65125</v>
      </c>
      <c r="C352" s="22">
        <f t="shared" si="31"/>
        <v>139.91526922932127</v>
      </c>
      <c r="D352" s="22">
        <f t="shared" si="32"/>
        <v>115965.5018068224</v>
      </c>
      <c r="E352" s="22">
        <f t="shared" si="33"/>
        <v>846.73598077067868</v>
      </c>
      <c r="F352" s="22">
        <f t="shared" si="35"/>
        <v>220482.57444317764</v>
      </c>
      <c r="G352" s="22">
        <f t="shared" si="34"/>
        <v>83949.161537592765</v>
      </c>
      <c r="H352" s="3"/>
    </row>
    <row r="353" spans="1:8" x14ac:dyDescent="0.2">
      <c r="A353" s="21">
        <v>54027</v>
      </c>
      <c r="B353" s="22">
        <f t="shared" si="30"/>
        <v>986.65125</v>
      </c>
      <c r="C353" s="22">
        <f t="shared" si="31"/>
        <v>138.50404259470346</v>
      </c>
      <c r="D353" s="22">
        <f t="shared" si="32"/>
        <v>116104.00584941711</v>
      </c>
      <c r="E353" s="22">
        <f t="shared" si="33"/>
        <v>848.14720740529651</v>
      </c>
      <c r="F353" s="22">
        <f t="shared" si="35"/>
        <v>221330.72165058294</v>
      </c>
      <c r="G353" s="22">
        <f t="shared" si="34"/>
        <v>83102.425556822083</v>
      </c>
      <c r="H353" s="3"/>
    </row>
    <row r="354" spans="1:8" x14ac:dyDescent="0.2">
      <c r="A354" s="21">
        <v>54058</v>
      </c>
      <c r="B354" s="22">
        <f t="shared" si="30"/>
        <v>986.65125</v>
      </c>
      <c r="C354" s="22">
        <f t="shared" si="31"/>
        <v>137.09046391569464</v>
      </c>
      <c r="D354" s="22">
        <f t="shared" si="32"/>
        <v>116241.0963133328</v>
      </c>
      <c r="E354" s="22">
        <f t="shared" si="33"/>
        <v>849.56078608430539</v>
      </c>
      <c r="F354" s="22">
        <f t="shared" si="35"/>
        <v>222180.28243666724</v>
      </c>
      <c r="G354" s="22">
        <f t="shared" si="34"/>
        <v>82254.278349416782</v>
      </c>
      <c r="H354" s="3"/>
    </row>
    <row r="355" spans="1:8" x14ac:dyDescent="0.2">
      <c r="A355" s="21">
        <v>54089</v>
      </c>
      <c r="B355" s="22">
        <f t="shared" si="30"/>
        <v>986.65125</v>
      </c>
      <c r="C355" s="22">
        <f t="shared" si="31"/>
        <v>135.67452927222081</v>
      </c>
      <c r="D355" s="22">
        <f t="shared" si="32"/>
        <v>116376.77084260502</v>
      </c>
      <c r="E355" s="22">
        <f t="shared" si="33"/>
        <v>850.97672072777914</v>
      </c>
      <c r="F355" s="22">
        <f t="shared" si="35"/>
        <v>223031.25915739502</v>
      </c>
      <c r="G355" s="22">
        <f t="shared" si="34"/>
        <v>81404.71756333248</v>
      </c>
      <c r="H355" s="3"/>
    </row>
    <row r="356" spans="1:8" x14ac:dyDescent="0.2">
      <c r="A356" s="21">
        <v>54118</v>
      </c>
      <c r="B356" s="22">
        <f t="shared" si="30"/>
        <v>986.65125</v>
      </c>
      <c r="C356" s="22">
        <f t="shared" si="31"/>
        <v>134.2562347376745</v>
      </c>
      <c r="D356" s="22">
        <f t="shared" si="32"/>
        <v>116511.0270773427</v>
      </c>
      <c r="E356" s="22">
        <f t="shared" si="33"/>
        <v>852.3950152623255</v>
      </c>
      <c r="F356" s="22">
        <f t="shared" si="35"/>
        <v>223883.65417265735</v>
      </c>
      <c r="G356" s="22">
        <f t="shared" si="34"/>
        <v>80553.740842604704</v>
      </c>
      <c r="H356" s="3"/>
    </row>
    <row r="357" spans="1:8" x14ac:dyDescent="0.2">
      <c r="A357" s="21">
        <v>54149</v>
      </c>
      <c r="B357" s="22">
        <f t="shared" si="30"/>
        <v>986.65125</v>
      </c>
      <c r="C357" s="22">
        <f t="shared" si="31"/>
        <v>132.83557637890397</v>
      </c>
      <c r="D357" s="22">
        <f t="shared" si="32"/>
        <v>116643.8626537216</v>
      </c>
      <c r="E357" s="22">
        <f t="shared" si="33"/>
        <v>853.81567362109604</v>
      </c>
      <c r="F357" s="22">
        <f t="shared" si="35"/>
        <v>224737.46984627846</v>
      </c>
      <c r="G357" s="22">
        <f t="shared" si="34"/>
        <v>79701.345827342375</v>
      </c>
      <c r="H357" s="3"/>
    </row>
    <row r="358" spans="1:8" x14ac:dyDescent="0.2">
      <c r="A358" s="21">
        <v>54179</v>
      </c>
      <c r="B358" s="22">
        <f t="shared" si="30"/>
        <v>986.65125</v>
      </c>
      <c r="C358" s="22">
        <f t="shared" si="31"/>
        <v>131.41255025620214</v>
      </c>
      <c r="D358" s="22">
        <f t="shared" si="32"/>
        <v>116775.27520397781</v>
      </c>
      <c r="E358" s="22">
        <f t="shared" si="33"/>
        <v>855.23869974379784</v>
      </c>
      <c r="F358" s="22">
        <f t="shared" si="35"/>
        <v>225592.70854602224</v>
      </c>
      <c r="G358" s="22">
        <f t="shared" si="34"/>
        <v>78847.53015372128</v>
      </c>
      <c r="H358" s="3"/>
    </row>
    <row r="359" spans="1:8" x14ac:dyDescent="0.2">
      <c r="A359" s="21">
        <v>54210</v>
      </c>
      <c r="B359" s="22">
        <f t="shared" si="30"/>
        <v>986.65125</v>
      </c>
      <c r="C359" s="22">
        <f t="shared" si="31"/>
        <v>129.98715242329581</v>
      </c>
      <c r="D359" s="22">
        <f t="shared" si="32"/>
        <v>116905.26235640112</v>
      </c>
      <c r="E359" s="22">
        <f t="shared" si="33"/>
        <v>856.66409757670419</v>
      </c>
      <c r="F359" s="22">
        <f t="shared" si="35"/>
        <v>226449.37264359894</v>
      </c>
      <c r="G359" s="22">
        <f t="shared" si="34"/>
        <v>77992.291453977479</v>
      </c>
      <c r="H359" s="3"/>
    </row>
    <row r="360" spans="1:8" x14ac:dyDescent="0.2">
      <c r="A360" s="21">
        <v>54240</v>
      </c>
      <c r="B360" s="22">
        <f t="shared" si="30"/>
        <v>986.65125</v>
      </c>
      <c r="C360" s="22">
        <f t="shared" si="31"/>
        <v>128.55937892733462</v>
      </c>
      <c r="D360" s="22">
        <f t="shared" si="32"/>
        <v>117033.82173532846</v>
      </c>
      <c r="E360" s="22">
        <f t="shared" si="33"/>
        <v>858.09187107266541</v>
      </c>
      <c r="F360" s="22">
        <f t="shared" si="35"/>
        <v>227307.46451467159</v>
      </c>
      <c r="G360" s="22">
        <f t="shared" si="34"/>
        <v>77135.627356400772</v>
      </c>
      <c r="H360" s="3"/>
    </row>
    <row r="361" spans="1:8" x14ac:dyDescent="0.2">
      <c r="A361" s="21">
        <v>54271</v>
      </c>
      <c r="B361" s="22">
        <f t="shared" si="30"/>
        <v>986.65125</v>
      </c>
      <c r="C361" s="22">
        <f t="shared" si="31"/>
        <v>127.12922580888016</v>
      </c>
      <c r="D361" s="22">
        <f t="shared" si="32"/>
        <v>117160.95096113734</v>
      </c>
      <c r="E361" s="22">
        <f t="shared" si="33"/>
        <v>859.52202419111984</v>
      </c>
      <c r="F361" s="22">
        <f t="shared" si="35"/>
        <v>228166.98653886272</v>
      </c>
      <c r="G361" s="22">
        <f t="shared" si="34"/>
        <v>76277.535485328102</v>
      </c>
      <c r="H361" s="3"/>
    </row>
    <row r="362" spans="1:8" x14ac:dyDescent="0.2">
      <c r="A362" s="21">
        <v>54302</v>
      </c>
      <c r="B362" s="22">
        <f t="shared" si="30"/>
        <v>986.65125</v>
      </c>
      <c r="C362" s="22">
        <f t="shared" si="31"/>
        <v>125.69668910189498</v>
      </c>
      <c r="D362" s="22">
        <f t="shared" si="32"/>
        <v>117286.64765023923</v>
      </c>
      <c r="E362" s="22">
        <f t="shared" si="33"/>
        <v>860.954560898105</v>
      </c>
      <c r="F362" s="22">
        <f t="shared" si="35"/>
        <v>229027.94109976082</v>
      </c>
      <c r="G362" s="22">
        <f t="shared" si="34"/>
        <v>75418.013461136987</v>
      </c>
      <c r="H362" s="3"/>
    </row>
    <row r="363" spans="1:8" x14ac:dyDescent="0.2">
      <c r="A363" s="21">
        <v>54332</v>
      </c>
      <c r="B363" s="22">
        <f t="shared" si="30"/>
        <v>986.65125</v>
      </c>
      <c r="C363" s="22">
        <f t="shared" si="31"/>
        <v>124.26176483373148</v>
      </c>
      <c r="D363" s="22">
        <f t="shared" si="32"/>
        <v>117410.90941507297</v>
      </c>
      <c r="E363" s="22">
        <f t="shared" si="33"/>
        <v>862.38948516626851</v>
      </c>
      <c r="F363" s="22">
        <f t="shared" si="35"/>
        <v>229890.33058492708</v>
      </c>
      <c r="G363" s="22">
        <f t="shared" si="34"/>
        <v>74557.058900238888</v>
      </c>
      <c r="H363" s="3"/>
    </row>
    <row r="364" spans="1:8" x14ac:dyDescent="0.2">
      <c r="A364" s="21">
        <v>54363</v>
      </c>
      <c r="B364" s="22">
        <f t="shared" si="30"/>
        <v>986.65125</v>
      </c>
      <c r="C364" s="22">
        <f t="shared" si="31"/>
        <v>122.82444902512104</v>
      </c>
      <c r="D364" s="22">
        <f t="shared" si="32"/>
        <v>117533.73386409809</v>
      </c>
      <c r="E364" s="22">
        <f t="shared" si="33"/>
        <v>863.82680097487901</v>
      </c>
      <c r="F364" s="22">
        <f t="shared" si="35"/>
        <v>230754.15738590196</v>
      </c>
      <c r="G364" s="22">
        <f t="shared" si="34"/>
        <v>73694.669415072625</v>
      </c>
      <c r="H364" s="3"/>
    </row>
    <row r="365" spans="1:8" x14ac:dyDescent="0.2">
      <c r="A365" s="21">
        <v>54393</v>
      </c>
      <c r="B365" s="22">
        <f t="shared" si="30"/>
        <v>986.65125</v>
      </c>
      <c r="C365" s="22">
        <f t="shared" si="31"/>
        <v>121.38473769016292</v>
      </c>
      <c r="D365" s="22">
        <f t="shared" si="32"/>
        <v>117655.11860178826</v>
      </c>
      <c r="E365" s="22">
        <f t="shared" si="33"/>
        <v>865.26651230983703</v>
      </c>
      <c r="F365" s="22">
        <f t="shared" si="35"/>
        <v>231619.4238982118</v>
      </c>
      <c r="G365" s="22">
        <f t="shared" si="34"/>
        <v>72830.842614097754</v>
      </c>
      <c r="H365" s="3"/>
    </row>
    <row r="366" spans="1:8" x14ac:dyDescent="0.2">
      <c r="A366" s="21">
        <v>54424</v>
      </c>
      <c r="B366" s="22">
        <f t="shared" si="30"/>
        <v>986.65125</v>
      </c>
      <c r="C366" s="22">
        <f t="shared" si="31"/>
        <v>119.94262683631318</v>
      </c>
      <c r="D366" s="22">
        <f t="shared" si="32"/>
        <v>117775.06122862457</v>
      </c>
      <c r="E366" s="22">
        <f t="shared" si="33"/>
        <v>866.70862316368687</v>
      </c>
      <c r="F366" s="22">
        <f t="shared" si="35"/>
        <v>232486.13252137549</v>
      </c>
      <c r="G366" s="22">
        <f t="shared" si="34"/>
        <v>71965.576101787912</v>
      </c>
      <c r="H366" s="3"/>
    </row>
    <row r="367" spans="1:8" x14ac:dyDescent="0.2">
      <c r="A367" s="21">
        <v>54455</v>
      </c>
      <c r="B367" s="22">
        <f t="shared" si="30"/>
        <v>986.65125</v>
      </c>
      <c r="C367" s="22">
        <f t="shared" si="31"/>
        <v>118.4981124643737</v>
      </c>
      <c r="D367" s="22">
        <f t="shared" si="32"/>
        <v>117893.55934108894</v>
      </c>
      <c r="E367" s="22">
        <f t="shared" si="33"/>
        <v>868.15313753562634</v>
      </c>
      <c r="F367" s="22">
        <f t="shared" si="35"/>
        <v>233354.2856589111</v>
      </c>
      <c r="G367" s="22">
        <f t="shared" si="34"/>
        <v>71098.867478624219</v>
      </c>
      <c r="H367" s="3"/>
    </row>
    <row r="368" spans="1:8" x14ac:dyDescent="0.2">
      <c r="A368" s="21">
        <v>54483</v>
      </c>
      <c r="B368" s="22">
        <f t="shared" si="30"/>
        <v>986.65125</v>
      </c>
      <c r="C368" s="22">
        <f t="shared" si="31"/>
        <v>117.05119056848099</v>
      </c>
      <c r="D368" s="22">
        <f t="shared" si="32"/>
        <v>118010.61053165742</v>
      </c>
      <c r="E368" s="22">
        <f t="shared" si="33"/>
        <v>869.60005943151896</v>
      </c>
      <c r="F368" s="22">
        <f t="shared" si="35"/>
        <v>234223.88571834262</v>
      </c>
      <c r="G368" s="22">
        <f t="shared" si="34"/>
        <v>70230.714341088591</v>
      </c>
      <c r="H368" s="3"/>
    </row>
    <row r="369" spans="1:8" x14ac:dyDescent="0.2">
      <c r="A369" s="21">
        <v>54514</v>
      </c>
      <c r="B369" s="22">
        <f t="shared" si="30"/>
        <v>986.65125</v>
      </c>
      <c r="C369" s="22">
        <f t="shared" si="31"/>
        <v>115.60185713609513</v>
      </c>
      <c r="D369" s="22">
        <f t="shared" si="32"/>
        <v>118126.21238879352</v>
      </c>
      <c r="E369" s="22">
        <f t="shared" si="33"/>
        <v>871.04939286390481</v>
      </c>
      <c r="F369" s="22">
        <f t="shared" si="35"/>
        <v>235094.93511120652</v>
      </c>
      <c r="G369" s="22">
        <f t="shared" si="34"/>
        <v>69361.114281657079</v>
      </c>
      <c r="H369" s="3"/>
    </row>
    <row r="370" spans="1:8" x14ac:dyDescent="0.2">
      <c r="A370" s="21">
        <v>54544</v>
      </c>
      <c r="B370" s="22">
        <f t="shared" si="30"/>
        <v>986.65125</v>
      </c>
      <c r="C370" s="22">
        <f t="shared" si="31"/>
        <v>114.15010814798862</v>
      </c>
      <c r="D370" s="22">
        <f t="shared" si="32"/>
        <v>118240.36249694151</v>
      </c>
      <c r="E370" s="22">
        <f t="shared" si="33"/>
        <v>872.50114185201141</v>
      </c>
      <c r="F370" s="22">
        <f t="shared" si="35"/>
        <v>235967.43625305852</v>
      </c>
      <c r="G370" s="22">
        <f t="shared" si="34"/>
        <v>68490.064888793175</v>
      </c>
      <c r="H370" s="3"/>
    </row>
    <row r="371" spans="1:8" x14ac:dyDescent="0.2">
      <c r="A371" s="21">
        <v>54575</v>
      </c>
      <c r="B371" s="22">
        <f t="shared" si="30"/>
        <v>986.65125</v>
      </c>
      <c r="C371" s="22">
        <f t="shared" si="31"/>
        <v>112.69593957823527</v>
      </c>
      <c r="D371" s="22">
        <f t="shared" si="32"/>
        <v>118353.05843651974</v>
      </c>
      <c r="E371" s="22">
        <f t="shared" si="33"/>
        <v>873.95531042176469</v>
      </c>
      <c r="F371" s="22">
        <f t="shared" si="35"/>
        <v>236841.39156348028</v>
      </c>
      <c r="G371" s="22">
        <f t="shared" si="34"/>
        <v>67617.563746941159</v>
      </c>
      <c r="H371" s="3"/>
    </row>
    <row r="372" spans="1:8" x14ac:dyDescent="0.2">
      <c r="A372" s="21">
        <v>54605</v>
      </c>
      <c r="B372" s="22">
        <f t="shared" si="30"/>
        <v>986.65125</v>
      </c>
      <c r="C372" s="22">
        <f t="shared" si="31"/>
        <v>111.239347394199</v>
      </c>
      <c r="D372" s="22">
        <f t="shared" si="32"/>
        <v>118464.29778391393</v>
      </c>
      <c r="E372" s="22">
        <f t="shared" si="33"/>
        <v>875.41190260580106</v>
      </c>
      <c r="F372" s="22">
        <f t="shared" si="35"/>
        <v>237716.80346608607</v>
      </c>
      <c r="G372" s="22">
        <f t="shared" si="34"/>
        <v>66743.608436519396</v>
      </c>
      <c r="H372" s="3"/>
    </row>
    <row r="373" spans="1:8" x14ac:dyDescent="0.2">
      <c r="A373" s="21">
        <v>54636</v>
      </c>
      <c r="B373" s="22">
        <f t="shared" si="30"/>
        <v>986.65125</v>
      </c>
      <c r="C373" s="22">
        <f t="shared" si="31"/>
        <v>109.78032755652265</v>
      </c>
      <c r="D373" s="22">
        <f t="shared" si="32"/>
        <v>118574.07811147046</v>
      </c>
      <c r="E373" s="22">
        <f t="shared" si="33"/>
        <v>876.87092244347741</v>
      </c>
      <c r="F373" s="22">
        <f t="shared" si="35"/>
        <v>238593.67438852956</v>
      </c>
      <c r="G373" s="22">
        <f t="shared" si="34"/>
        <v>65868.196533913593</v>
      </c>
      <c r="H373" s="3"/>
    </row>
    <row r="374" spans="1:8" x14ac:dyDescent="0.2">
      <c r="A374" s="21">
        <v>54667</v>
      </c>
      <c r="B374" s="22">
        <f t="shared" si="30"/>
        <v>986.65125</v>
      </c>
      <c r="C374" s="22">
        <f t="shared" si="31"/>
        <v>108.31887601911686</v>
      </c>
      <c r="D374" s="22">
        <f t="shared" si="32"/>
        <v>118682.39698748957</v>
      </c>
      <c r="E374" s="22">
        <f t="shared" si="33"/>
        <v>878.33237398088318</v>
      </c>
      <c r="F374" s="22">
        <f t="shared" si="35"/>
        <v>239472.00676251043</v>
      </c>
      <c r="G374" s="22">
        <f t="shared" si="34"/>
        <v>64991.325611470114</v>
      </c>
      <c r="H374" s="3"/>
    </row>
    <row r="375" spans="1:8" x14ac:dyDescent="0.2">
      <c r="A375" s="21">
        <v>54697</v>
      </c>
      <c r="B375" s="22">
        <f t="shared" si="30"/>
        <v>986.65125</v>
      </c>
      <c r="C375" s="22">
        <f t="shared" si="31"/>
        <v>106.85498872914872</v>
      </c>
      <c r="D375" s="22">
        <f t="shared" si="32"/>
        <v>118789.25197621871</v>
      </c>
      <c r="E375" s="22">
        <f t="shared" si="33"/>
        <v>879.79626127085135</v>
      </c>
      <c r="F375" s="22">
        <f t="shared" si="35"/>
        <v>240351.80302378128</v>
      </c>
      <c r="G375" s="22">
        <f t="shared" si="34"/>
        <v>64112.993237489231</v>
      </c>
      <c r="H375" s="3"/>
    </row>
    <row r="376" spans="1:8" x14ac:dyDescent="0.2">
      <c r="A376" s="21">
        <v>54728</v>
      </c>
      <c r="B376" s="22">
        <f t="shared" si="30"/>
        <v>986.65125</v>
      </c>
      <c r="C376" s="22">
        <f t="shared" si="31"/>
        <v>105.38866162703063</v>
      </c>
      <c r="D376" s="22">
        <f t="shared" si="32"/>
        <v>118894.64063784575</v>
      </c>
      <c r="E376" s="22">
        <f t="shared" si="33"/>
        <v>881.26258837296939</v>
      </c>
      <c r="F376" s="22">
        <f t="shared" si="35"/>
        <v>241233.06561215426</v>
      </c>
      <c r="G376" s="22">
        <f t="shared" si="34"/>
        <v>63233.19697621838</v>
      </c>
      <c r="H376" s="3"/>
    </row>
    <row r="377" spans="1:8" x14ac:dyDescent="0.2">
      <c r="A377" s="21">
        <v>54758</v>
      </c>
      <c r="B377" s="22">
        <f t="shared" si="30"/>
        <v>986.65125</v>
      </c>
      <c r="C377" s="22">
        <f t="shared" si="31"/>
        <v>103.91989064640902</v>
      </c>
      <c r="D377" s="22">
        <f t="shared" si="32"/>
        <v>118998.56052849216</v>
      </c>
      <c r="E377" s="22">
        <f t="shared" si="33"/>
        <v>882.73135935359096</v>
      </c>
      <c r="F377" s="22">
        <f t="shared" si="35"/>
        <v>242115.79697150784</v>
      </c>
      <c r="G377" s="22">
        <f t="shared" si="34"/>
        <v>62351.934387845409</v>
      </c>
      <c r="H377" s="3"/>
    </row>
    <row r="378" spans="1:8" x14ac:dyDescent="0.2">
      <c r="A378" s="21">
        <v>54789</v>
      </c>
      <c r="B378" s="22">
        <f t="shared" si="30"/>
        <v>986.65125</v>
      </c>
      <c r="C378" s="22">
        <f t="shared" si="31"/>
        <v>102.44867171415302</v>
      </c>
      <c r="D378" s="22">
        <f t="shared" si="32"/>
        <v>119101.00920020632</v>
      </c>
      <c r="E378" s="22">
        <f t="shared" si="33"/>
        <v>884.20257828584704</v>
      </c>
      <c r="F378" s="22">
        <f t="shared" si="35"/>
        <v>242999.99954979369</v>
      </c>
      <c r="G378" s="22">
        <f t="shared" si="34"/>
        <v>61469.203028491815</v>
      </c>
      <c r="H378" s="3"/>
    </row>
    <row r="379" spans="1:8" x14ac:dyDescent="0.2">
      <c r="A379" s="21">
        <v>54820</v>
      </c>
      <c r="B379" s="22">
        <f t="shared" si="30"/>
        <v>986.65125</v>
      </c>
      <c r="C379" s="22">
        <f t="shared" si="31"/>
        <v>100.97500075034328</v>
      </c>
      <c r="D379" s="22">
        <f t="shared" si="32"/>
        <v>119201.98420095666</v>
      </c>
      <c r="E379" s="22">
        <f t="shared" si="33"/>
        <v>885.67624924965673</v>
      </c>
      <c r="F379" s="22">
        <f t="shared" si="35"/>
        <v>243885.67579904335</v>
      </c>
      <c r="G379" s="22">
        <f t="shared" si="34"/>
        <v>60585.000450205967</v>
      </c>
      <c r="H379" s="3"/>
    </row>
    <row r="380" spans="1:8" x14ac:dyDescent="0.2">
      <c r="A380" s="21">
        <v>54848</v>
      </c>
      <c r="B380" s="22">
        <f t="shared" si="30"/>
        <v>986.65125</v>
      </c>
      <c r="C380" s="22">
        <f t="shared" si="31"/>
        <v>99.498873668260515</v>
      </c>
      <c r="D380" s="22">
        <f t="shared" si="32"/>
        <v>119301.48307462492</v>
      </c>
      <c r="E380" s="22">
        <f t="shared" si="33"/>
        <v>887.15237633173945</v>
      </c>
      <c r="F380" s="22">
        <f t="shared" si="35"/>
        <v>244772.82817537509</v>
      </c>
      <c r="G380" s="22">
        <f t="shared" si="34"/>
        <v>59699.324200956311</v>
      </c>
      <c r="H380" s="3"/>
    </row>
    <row r="381" spans="1:8" x14ac:dyDescent="0.2">
      <c r="A381" s="21">
        <v>54879</v>
      </c>
      <c r="B381" s="22">
        <f t="shared" si="30"/>
        <v>986.65125</v>
      </c>
      <c r="C381" s="22">
        <f t="shared" si="31"/>
        <v>98.020286374374294</v>
      </c>
      <c r="D381" s="22">
        <f t="shared" si="32"/>
        <v>119399.5033609993</v>
      </c>
      <c r="E381" s="22">
        <f t="shared" si="33"/>
        <v>888.63096362562567</v>
      </c>
      <c r="F381" s="22">
        <f t="shared" si="35"/>
        <v>245661.45913900071</v>
      </c>
      <c r="G381" s="22">
        <f t="shared" si="34"/>
        <v>58812.171824624573</v>
      </c>
      <c r="H381" s="3"/>
    </row>
    <row r="382" spans="1:8" x14ac:dyDescent="0.2">
      <c r="A382" s="21">
        <v>54909</v>
      </c>
      <c r="B382" s="22">
        <f t="shared" si="30"/>
        <v>986.65125</v>
      </c>
      <c r="C382" s="22">
        <f t="shared" si="31"/>
        <v>96.539234768331582</v>
      </c>
      <c r="D382" s="22">
        <f t="shared" si="32"/>
        <v>119496.04259576763</v>
      </c>
      <c r="E382" s="22">
        <f t="shared" si="33"/>
        <v>890.11201523166847</v>
      </c>
      <c r="F382" s="22">
        <f t="shared" si="35"/>
        <v>246551.57115423237</v>
      </c>
      <c r="G382" s="22">
        <f t="shared" si="34"/>
        <v>57923.540860998946</v>
      </c>
      <c r="H382" s="3"/>
    </row>
    <row r="383" spans="1:8" x14ac:dyDescent="0.2">
      <c r="A383" s="21">
        <v>54940</v>
      </c>
      <c r="B383" s="22">
        <f t="shared" si="30"/>
        <v>986.65125</v>
      </c>
      <c r="C383" s="22">
        <f t="shared" si="31"/>
        <v>95.055714742945469</v>
      </c>
      <c r="D383" s="22">
        <f t="shared" si="32"/>
        <v>119591.09831051058</v>
      </c>
      <c r="E383" s="22">
        <f t="shared" si="33"/>
        <v>891.59553525705451</v>
      </c>
      <c r="F383" s="22">
        <f t="shared" si="35"/>
        <v>247443.16668948942</v>
      </c>
      <c r="G383" s="22">
        <f t="shared" si="34"/>
        <v>57033.428845767281</v>
      </c>
      <c r="H383" s="3"/>
    </row>
    <row r="384" spans="1:8" x14ac:dyDescent="0.2">
      <c r="A384" s="21">
        <v>54970</v>
      </c>
      <c r="B384" s="22">
        <f t="shared" si="30"/>
        <v>986.65125</v>
      </c>
      <c r="C384" s="22">
        <f t="shared" si="31"/>
        <v>93.569722184183718</v>
      </c>
      <c r="D384" s="22">
        <f t="shared" si="32"/>
        <v>119684.66803269477</v>
      </c>
      <c r="E384" s="22">
        <f t="shared" si="33"/>
        <v>893.08152781581634</v>
      </c>
      <c r="F384" s="22">
        <f t="shared" si="35"/>
        <v>248336.24821730523</v>
      </c>
      <c r="G384" s="22">
        <f t="shared" si="34"/>
        <v>56141.833310510228</v>
      </c>
      <c r="H384" s="3"/>
    </row>
    <row r="385" spans="1:8" x14ac:dyDescent="0.2">
      <c r="A385" s="21">
        <v>55001</v>
      </c>
      <c r="B385" s="22">
        <f t="shared" si="30"/>
        <v>986.65125</v>
      </c>
      <c r="C385" s="22">
        <f t="shared" si="31"/>
        <v>92.081252971157355</v>
      </c>
      <c r="D385" s="22">
        <f t="shared" si="32"/>
        <v>119776.74928566592</v>
      </c>
      <c r="E385" s="22">
        <f t="shared" si="33"/>
        <v>894.56999702884264</v>
      </c>
      <c r="F385" s="22">
        <f t="shared" si="35"/>
        <v>249230.81821433408</v>
      </c>
      <c r="G385" s="22">
        <f t="shared" si="34"/>
        <v>55248.751782694409</v>
      </c>
      <c r="H385" s="3"/>
    </row>
    <row r="386" spans="1:8" x14ac:dyDescent="0.2">
      <c r="A386" s="21">
        <v>55032</v>
      </c>
      <c r="B386" s="22">
        <f t="shared" si="30"/>
        <v>986.65125</v>
      </c>
      <c r="C386" s="22">
        <f t="shared" si="31"/>
        <v>90.590302976109285</v>
      </c>
      <c r="D386" s="22">
        <f t="shared" si="32"/>
        <v>119867.33958864203</v>
      </c>
      <c r="E386" s="22">
        <f t="shared" si="33"/>
        <v>896.06094702389078</v>
      </c>
      <c r="F386" s="22">
        <f t="shared" si="35"/>
        <v>250126.87916135797</v>
      </c>
      <c r="G386" s="22">
        <f t="shared" si="34"/>
        <v>54354.181785665569</v>
      </c>
      <c r="H386" s="3"/>
    </row>
    <row r="387" spans="1:8" x14ac:dyDescent="0.2">
      <c r="A387" s="21">
        <v>55062</v>
      </c>
      <c r="B387" s="22">
        <f t="shared" si="30"/>
        <v>986.65125</v>
      </c>
      <c r="C387" s="22">
        <f t="shared" si="31"/>
        <v>89.096868064402798</v>
      </c>
      <c r="D387" s="22">
        <f t="shared" si="32"/>
        <v>119956.43645670643</v>
      </c>
      <c r="E387" s="22">
        <f t="shared" si="33"/>
        <v>897.55438193559723</v>
      </c>
      <c r="F387" s="22">
        <f t="shared" si="35"/>
        <v>251024.43354329356</v>
      </c>
      <c r="G387" s="22">
        <f t="shared" si="34"/>
        <v>53458.120838641677</v>
      </c>
      <c r="H387" s="3"/>
    </row>
    <row r="388" spans="1:8" x14ac:dyDescent="0.2">
      <c r="A388" s="21">
        <v>55093</v>
      </c>
      <c r="B388" s="22">
        <f t="shared" si="30"/>
        <v>986.65125</v>
      </c>
      <c r="C388" s="22">
        <f t="shared" si="31"/>
        <v>87.60094409451014</v>
      </c>
      <c r="D388" s="22">
        <f t="shared" si="32"/>
        <v>120044.03740080094</v>
      </c>
      <c r="E388" s="22">
        <f t="shared" si="33"/>
        <v>899.05030590548984</v>
      </c>
      <c r="F388" s="22">
        <f t="shared" si="35"/>
        <v>251923.48384919905</v>
      </c>
      <c r="G388" s="22">
        <f t="shared" si="34"/>
        <v>52560.566456706081</v>
      </c>
      <c r="H388" s="3"/>
    </row>
    <row r="389" spans="1:8" x14ac:dyDescent="0.2">
      <c r="A389" s="21">
        <v>55123</v>
      </c>
      <c r="B389" s="22">
        <f t="shared" si="30"/>
        <v>986.65125</v>
      </c>
      <c r="C389" s="22">
        <f t="shared" si="31"/>
        <v>86.10252691800099</v>
      </c>
      <c r="D389" s="22">
        <f t="shared" si="32"/>
        <v>120130.13992771893</v>
      </c>
      <c r="E389" s="22">
        <f t="shared" si="33"/>
        <v>900.54872308199901</v>
      </c>
      <c r="F389" s="22">
        <f t="shared" si="35"/>
        <v>252824.03257228105</v>
      </c>
      <c r="G389" s="22">
        <f t="shared" si="34"/>
        <v>51661.516150800591</v>
      </c>
      <c r="H389" s="3"/>
    </row>
    <row r="390" spans="1:8" x14ac:dyDescent="0.2">
      <c r="A390" s="21">
        <v>55154</v>
      </c>
      <c r="B390" s="22">
        <f t="shared" si="30"/>
        <v>986.65125</v>
      </c>
      <c r="C390" s="22">
        <f t="shared" si="31"/>
        <v>84.601612379530991</v>
      </c>
      <c r="D390" s="22">
        <f t="shared" si="32"/>
        <v>120214.74154009846</v>
      </c>
      <c r="E390" s="22">
        <f t="shared" si="33"/>
        <v>902.04963762046896</v>
      </c>
      <c r="F390" s="22">
        <f t="shared" si="35"/>
        <v>253726.08220990153</v>
      </c>
      <c r="G390" s="22">
        <f t="shared" si="34"/>
        <v>50760.967427718591</v>
      </c>
      <c r="H390" s="3"/>
    </row>
    <row r="391" spans="1:8" x14ac:dyDescent="0.2">
      <c r="A391" s="21">
        <v>55185</v>
      </c>
      <c r="B391" s="22">
        <f t="shared" si="30"/>
        <v>986.65125</v>
      </c>
      <c r="C391" s="22">
        <f t="shared" si="31"/>
        <v>83.098196316830212</v>
      </c>
      <c r="D391" s="22">
        <f t="shared" si="32"/>
        <v>120297.83973641529</v>
      </c>
      <c r="E391" s="22">
        <f t="shared" si="33"/>
        <v>903.55305368316976</v>
      </c>
      <c r="F391" s="22">
        <f t="shared" si="35"/>
        <v>254629.6352635847</v>
      </c>
      <c r="G391" s="22">
        <f t="shared" si="34"/>
        <v>49858.917790098123</v>
      </c>
      <c r="H391" s="3"/>
    </row>
    <row r="392" spans="1:8" x14ac:dyDescent="0.2">
      <c r="A392" s="21">
        <v>55213</v>
      </c>
      <c r="B392" s="22">
        <f t="shared" si="30"/>
        <v>986.65125</v>
      </c>
      <c r="C392" s="22">
        <f t="shared" si="31"/>
        <v>81.592274560691578</v>
      </c>
      <c r="D392" s="22">
        <f t="shared" si="32"/>
        <v>120379.43201097599</v>
      </c>
      <c r="E392" s="22">
        <f t="shared" si="33"/>
        <v>905.05897543930837</v>
      </c>
      <c r="F392" s="22">
        <f t="shared" si="35"/>
        <v>255534.69423902401</v>
      </c>
      <c r="G392" s="22">
        <f t="shared" si="34"/>
        <v>48955.364736414951</v>
      </c>
      <c r="H392" s="3"/>
    </row>
    <row r="393" spans="1:8" x14ac:dyDescent="0.2">
      <c r="A393" s="21">
        <v>55244</v>
      </c>
      <c r="B393" s="22">
        <f t="shared" si="30"/>
        <v>986.65125</v>
      </c>
      <c r="C393" s="22">
        <f t="shared" si="31"/>
        <v>80.083842934959407</v>
      </c>
      <c r="D393" s="22">
        <f t="shared" si="32"/>
        <v>120459.51585391094</v>
      </c>
      <c r="E393" s="22">
        <f t="shared" si="33"/>
        <v>906.56740706504058</v>
      </c>
      <c r="F393" s="22">
        <f t="shared" si="35"/>
        <v>256441.26164608906</v>
      </c>
      <c r="G393" s="22">
        <f t="shared" si="34"/>
        <v>48050.305760975643</v>
      </c>
      <c r="H393" s="3"/>
    </row>
    <row r="394" spans="1:8" x14ac:dyDescent="0.2">
      <c r="A394" s="21">
        <v>55274</v>
      </c>
      <c r="B394" s="22">
        <f t="shared" si="30"/>
        <v>986.65125</v>
      </c>
      <c r="C394" s="22">
        <f t="shared" si="31"/>
        <v>78.572897256517663</v>
      </c>
      <c r="D394" s="22">
        <f t="shared" si="32"/>
        <v>120538.08875116745</v>
      </c>
      <c r="E394" s="22">
        <f t="shared" si="33"/>
        <v>908.07835274348236</v>
      </c>
      <c r="F394" s="22">
        <f t="shared" si="35"/>
        <v>257349.33999883253</v>
      </c>
      <c r="G394" s="22">
        <f t="shared" si="34"/>
        <v>47143.738353910601</v>
      </c>
      <c r="H394" s="3"/>
    </row>
    <row r="395" spans="1:8" x14ac:dyDescent="0.2">
      <c r="A395" s="21">
        <v>55305</v>
      </c>
      <c r="B395" s="22">
        <f t="shared" si="30"/>
        <v>986.65125</v>
      </c>
      <c r="C395" s="22">
        <f t="shared" si="31"/>
        <v>77.059433335278527</v>
      </c>
      <c r="D395" s="22">
        <f t="shared" si="32"/>
        <v>120615.14818450273</v>
      </c>
      <c r="E395" s="22">
        <f t="shared" si="33"/>
        <v>909.59181666472148</v>
      </c>
      <c r="F395" s="22">
        <f t="shared" si="35"/>
        <v>258258.93181549726</v>
      </c>
      <c r="G395" s="22">
        <f t="shared" si="34"/>
        <v>46235.660001167118</v>
      </c>
      <c r="H395" s="3"/>
    </row>
    <row r="396" spans="1:8" x14ac:dyDescent="0.2">
      <c r="A396" s="21">
        <v>55335</v>
      </c>
      <c r="B396" s="22">
        <f t="shared" si="30"/>
        <v>986.65125</v>
      </c>
      <c r="C396" s="22">
        <f t="shared" si="31"/>
        <v>75.543446974170649</v>
      </c>
      <c r="D396" s="22">
        <f t="shared" si="32"/>
        <v>120690.6916314769</v>
      </c>
      <c r="E396" s="22">
        <f t="shared" si="33"/>
        <v>911.1078030258293</v>
      </c>
      <c r="F396" s="22">
        <f t="shared" si="35"/>
        <v>259170.03961852309</v>
      </c>
      <c r="G396" s="22">
        <f t="shared" si="34"/>
        <v>45326.068184502394</v>
      </c>
      <c r="H396" s="3"/>
    </row>
    <row r="397" spans="1:8" x14ac:dyDescent="0.2">
      <c r="A397" s="21">
        <v>55366</v>
      </c>
      <c r="B397" s="22">
        <f t="shared" ref="B397:B411" si="36">B396</f>
        <v>986.65125</v>
      </c>
      <c r="C397" s="22">
        <f t="shared" ref="C397:C425" si="37">G397*$B$3/(12*100)</f>
        <v>74.024933969127602</v>
      </c>
      <c r="D397" s="22">
        <f t="shared" ref="D397:D411" si="38">D396+C397</f>
        <v>120764.71656544603</v>
      </c>
      <c r="E397" s="22">
        <f t="shared" ref="E397:E425" si="39">B397-C397</f>
        <v>912.62631603087243</v>
      </c>
      <c r="F397" s="22">
        <f t="shared" si="35"/>
        <v>260082.66593455395</v>
      </c>
      <c r="G397" s="22">
        <f t="shared" ref="G397:G411" si="40">G396-E396-H396</f>
        <v>44414.960381476565</v>
      </c>
      <c r="H397" s="3"/>
    </row>
    <row r="398" spans="1:8" x14ac:dyDescent="0.2">
      <c r="A398" s="21">
        <v>55397</v>
      </c>
      <c r="B398" s="22">
        <f t="shared" si="36"/>
        <v>986.65125</v>
      </c>
      <c r="C398" s="22">
        <f t="shared" si="37"/>
        <v>72.503890109076153</v>
      </c>
      <c r="D398" s="22">
        <f t="shared" si="38"/>
        <v>120837.2204555551</v>
      </c>
      <c r="E398" s="22">
        <f t="shared" si="39"/>
        <v>914.14735989092389</v>
      </c>
      <c r="F398" s="22">
        <f t="shared" ref="F398:F411" si="41">E398+F397+H397</f>
        <v>260996.81329444487</v>
      </c>
      <c r="G398" s="22">
        <f t="shared" si="40"/>
        <v>43502.334065445692</v>
      </c>
      <c r="H398" s="3"/>
    </row>
    <row r="399" spans="1:8" x14ac:dyDescent="0.2">
      <c r="A399" s="21">
        <v>55427</v>
      </c>
      <c r="B399" s="22">
        <f t="shared" si="36"/>
        <v>986.65125</v>
      </c>
      <c r="C399" s="22">
        <f t="shared" si="37"/>
        <v>70.980311175924612</v>
      </c>
      <c r="D399" s="22">
        <f t="shared" si="38"/>
        <v>120908.20076673102</v>
      </c>
      <c r="E399" s="22">
        <f t="shared" si="39"/>
        <v>915.67093882407539</v>
      </c>
      <c r="F399" s="22">
        <f t="shared" si="41"/>
        <v>261912.48423326894</v>
      </c>
      <c r="G399" s="22">
        <f t="shared" si="40"/>
        <v>42588.18670555477</v>
      </c>
      <c r="H399" s="3"/>
    </row>
    <row r="400" spans="1:8" x14ac:dyDescent="0.2">
      <c r="A400" s="21">
        <v>55458</v>
      </c>
      <c r="B400" s="22">
        <f t="shared" si="36"/>
        <v>986.65125</v>
      </c>
      <c r="C400" s="22">
        <f t="shared" si="37"/>
        <v>69.454192944551153</v>
      </c>
      <c r="D400" s="22">
        <f t="shared" si="38"/>
        <v>120977.65495967558</v>
      </c>
      <c r="E400" s="22">
        <f t="shared" si="39"/>
        <v>917.19705705544879</v>
      </c>
      <c r="F400" s="22">
        <f t="shared" si="41"/>
        <v>262829.68129032437</v>
      </c>
      <c r="G400" s="22">
        <f t="shared" si="40"/>
        <v>41672.515766730692</v>
      </c>
      <c r="H400" s="3"/>
    </row>
    <row r="401" spans="1:8" x14ac:dyDescent="0.2">
      <c r="A401" s="21">
        <v>55488</v>
      </c>
      <c r="B401" s="22">
        <f t="shared" si="36"/>
        <v>986.65125</v>
      </c>
      <c r="C401" s="22">
        <f t="shared" si="37"/>
        <v>67.925531182792071</v>
      </c>
      <c r="D401" s="22">
        <f t="shared" si="38"/>
        <v>121045.58049085837</v>
      </c>
      <c r="E401" s="22">
        <f t="shared" si="39"/>
        <v>918.72571881720796</v>
      </c>
      <c r="F401" s="22">
        <f t="shared" si="41"/>
        <v>263748.40700914158</v>
      </c>
      <c r="G401" s="22">
        <f t="shared" si="40"/>
        <v>40755.318709675244</v>
      </c>
      <c r="H401" s="3"/>
    </row>
    <row r="402" spans="1:8" x14ac:dyDescent="0.2">
      <c r="A402" s="21">
        <v>55519</v>
      </c>
      <c r="B402" s="22">
        <f t="shared" si="36"/>
        <v>986.65125</v>
      </c>
      <c r="C402" s="22">
        <f t="shared" si="37"/>
        <v>66.394321651430062</v>
      </c>
      <c r="D402" s="22">
        <f t="shared" si="38"/>
        <v>121111.9748125098</v>
      </c>
      <c r="E402" s="22">
        <f t="shared" si="39"/>
        <v>920.25692834857</v>
      </c>
      <c r="F402" s="22">
        <f t="shared" si="41"/>
        <v>264668.66393749014</v>
      </c>
      <c r="G402" s="22">
        <f t="shared" si="40"/>
        <v>39836.592990858037</v>
      </c>
      <c r="H402" s="3"/>
    </row>
    <row r="403" spans="1:8" x14ac:dyDescent="0.2">
      <c r="A403" s="21">
        <v>55550</v>
      </c>
      <c r="B403" s="22">
        <f t="shared" si="36"/>
        <v>986.65125</v>
      </c>
      <c r="C403" s="22">
        <f t="shared" si="37"/>
        <v>64.86056010418244</v>
      </c>
      <c r="D403" s="22">
        <f t="shared" si="38"/>
        <v>121176.83537261398</v>
      </c>
      <c r="E403" s="22">
        <f t="shared" si="39"/>
        <v>921.79068989581754</v>
      </c>
      <c r="F403" s="22">
        <f t="shared" si="41"/>
        <v>265590.45462738595</v>
      </c>
      <c r="G403" s="22">
        <f t="shared" si="40"/>
        <v>38916.336062509465</v>
      </c>
      <c r="H403" s="3"/>
    </row>
    <row r="404" spans="1:8" x14ac:dyDescent="0.2">
      <c r="A404" s="21">
        <v>55579</v>
      </c>
      <c r="B404" s="22">
        <f t="shared" si="36"/>
        <v>986.65125</v>
      </c>
      <c r="C404" s="22">
        <f t="shared" si="37"/>
        <v>63.324242287689415</v>
      </c>
      <c r="D404" s="22">
        <f t="shared" si="38"/>
        <v>121240.15961490167</v>
      </c>
      <c r="E404" s="22">
        <f t="shared" si="39"/>
        <v>923.32700771231055</v>
      </c>
      <c r="F404" s="22">
        <f t="shared" si="41"/>
        <v>266513.78163509828</v>
      </c>
      <c r="G404" s="22">
        <f t="shared" si="40"/>
        <v>37994.545372613647</v>
      </c>
      <c r="H404" s="3"/>
    </row>
    <row r="405" spans="1:8" x14ac:dyDescent="0.2">
      <c r="A405" s="21">
        <v>55610</v>
      </c>
      <c r="B405" s="22">
        <f t="shared" si="36"/>
        <v>986.65125</v>
      </c>
      <c r="C405" s="22">
        <f t="shared" si="37"/>
        <v>61.785363941502233</v>
      </c>
      <c r="D405" s="22">
        <f t="shared" si="38"/>
        <v>121301.94497884317</v>
      </c>
      <c r="E405" s="22">
        <f t="shared" si="39"/>
        <v>924.86588605849772</v>
      </c>
      <c r="F405" s="22">
        <f t="shared" si="41"/>
        <v>267438.64752115676</v>
      </c>
      <c r="G405" s="22">
        <f t="shared" si="40"/>
        <v>37071.218364901339</v>
      </c>
      <c r="H405" s="3"/>
    </row>
    <row r="406" spans="1:8" x14ac:dyDescent="0.2">
      <c r="A406" s="21">
        <v>55640</v>
      </c>
      <c r="B406" s="22">
        <f t="shared" si="36"/>
        <v>986.65125</v>
      </c>
      <c r="C406" s="22">
        <f t="shared" si="37"/>
        <v>60.2439207980714</v>
      </c>
      <c r="D406" s="22">
        <f t="shared" si="38"/>
        <v>121362.18889964123</v>
      </c>
      <c r="E406" s="22">
        <f t="shared" si="39"/>
        <v>926.40732920192863</v>
      </c>
      <c r="F406" s="22">
        <f t="shared" si="41"/>
        <v>268365.05485035869</v>
      </c>
      <c r="G406" s="22">
        <f t="shared" si="40"/>
        <v>36146.35247884284</v>
      </c>
      <c r="H406" s="3"/>
    </row>
    <row r="407" spans="1:8" x14ac:dyDescent="0.2">
      <c r="A407" s="21">
        <v>55671</v>
      </c>
      <c r="B407" s="22">
        <f t="shared" si="36"/>
        <v>986.65125</v>
      </c>
      <c r="C407" s="22">
        <f t="shared" si="37"/>
        <v>58.699908582734849</v>
      </c>
      <c r="D407" s="22">
        <f t="shared" si="38"/>
        <v>121420.88880822397</v>
      </c>
      <c r="E407" s="22">
        <f t="shared" si="39"/>
        <v>927.95134141726521</v>
      </c>
      <c r="F407" s="22">
        <f t="shared" si="41"/>
        <v>269293.00619177596</v>
      </c>
      <c r="G407" s="22">
        <f t="shared" si="40"/>
        <v>35219.945149640909</v>
      </c>
      <c r="H407" s="3"/>
    </row>
    <row r="408" spans="1:8" x14ac:dyDescent="0.2">
      <c r="A408" s="21">
        <v>55701</v>
      </c>
      <c r="B408" s="22">
        <f t="shared" si="36"/>
        <v>986.65125</v>
      </c>
      <c r="C408" s="22">
        <f t="shared" si="37"/>
        <v>57.153323013706078</v>
      </c>
      <c r="D408" s="22">
        <f t="shared" si="38"/>
        <v>121478.04213123767</v>
      </c>
      <c r="E408" s="22">
        <f t="shared" si="39"/>
        <v>929.49792698629392</v>
      </c>
      <c r="F408" s="22">
        <f t="shared" si="41"/>
        <v>270222.50411876227</v>
      </c>
      <c r="G408" s="22">
        <f t="shared" si="40"/>
        <v>34291.993808223648</v>
      </c>
      <c r="H408" s="3"/>
    </row>
    <row r="409" spans="1:8" x14ac:dyDescent="0.2">
      <c r="A409" s="21">
        <v>55732</v>
      </c>
      <c r="B409" s="22">
        <f t="shared" si="36"/>
        <v>986.65125</v>
      </c>
      <c r="C409" s="22">
        <f t="shared" si="37"/>
        <v>55.604159802062256</v>
      </c>
      <c r="D409" s="22">
        <f t="shared" si="38"/>
        <v>121533.64629103974</v>
      </c>
      <c r="E409" s="22">
        <f t="shared" si="39"/>
        <v>931.04709019793779</v>
      </c>
      <c r="F409" s="22">
        <f t="shared" si="41"/>
        <v>271153.55120896018</v>
      </c>
      <c r="G409" s="22">
        <f t="shared" si="40"/>
        <v>33362.495881237352</v>
      </c>
      <c r="H409" s="3"/>
    </row>
    <row r="410" spans="1:8" x14ac:dyDescent="0.2">
      <c r="A410" s="21">
        <v>55763</v>
      </c>
      <c r="B410" s="22">
        <f t="shared" si="36"/>
        <v>986.65125</v>
      </c>
      <c r="C410" s="22">
        <f t="shared" si="37"/>
        <v>54.052414651732356</v>
      </c>
      <c r="D410" s="22">
        <f t="shared" si="38"/>
        <v>121587.69870569147</v>
      </c>
      <c r="E410" s="22">
        <f t="shared" si="39"/>
        <v>932.5988353482677</v>
      </c>
      <c r="F410" s="22">
        <f t="shared" si="41"/>
        <v>272086.15004430845</v>
      </c>
      <c r="G410" s="22">
        <f t="shared" si="40"/>
        <v>32431.448791039413</v>
      </c>
      <c r="H410" s="3"/>
    </row>
    <row r="411" spans="1:8" x14ac:dyDescent="0.2">
      <c r="A411" s="21">
        <v>55793</v>
      </c>
      <c r="B411" s="22">
        <f t="shared" si="36"/>
        <v>986.65125</v>
      </c>
      <c r="C411" s="22">
        <f t="shared" si="37"/>
        <v>52.498083259485242</v>
      </c>
      <c r="D411" s="22">
        <f t="shared" si="38"/>
        <v>121640.19678895095</v>
      </c>
      <c r="E411" s="22">
        <f t="shared" si="39"/>
        <v>934.15316674051473</v>
      </c>
      <c r="F411" s="22">
        <f t="shared" si="41"/>
        <v>273020.30321104894</v>
      </c>
      <c r="G411" s="22">
        <f t="shared" si="40"/>
        <v>31498.849955691145</v>
      </c>
      <c r="H411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Kredit_mit_S-Tilgung</vt:lpstr>
      <vt:lpstr>Kredit_ohne_S-Tilgung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sguttke</dc:creator>
  <cp:lastModifiedBy>sguttke</cp:lastModifiedBy>
  <dcterms:created xsi:type="dcterms:W3CDTF">2019-03-10T19:49:42Z</dcterms:created>
  <dcterms:modified xsi:type="dcterms:W3CDTF">2019-05-27T12:42:46Z</dcterms:modified>
</cp:coreProperties>
</file>